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5"/>
  </bookViews>
  <sheets>
    <sheet name="по разделам 2021" sheetId="1" r:id="rId1"/>
    <sheet name="по разделам 2022-2023" sheetId="2" r:id="rId2"/>
    <sheet name="прогр.2021" sheetId="3" r:id="rId3"/>
    <sheet name="прогр.2022-2023" sheetId="4" r:id="rId4"/>
    <sheet name="ведом.стр-ра 2021" sheetId="5" r:id="rId5"/>
    <sheet name="ведом.стр-ра 2022-2023" sheetId="6" r:id="rId6"/>
  </sheets>
  <definedNames>
    <definedName name="_xlnm.Print_Titles" localSheetId="0">'по разделам 2021'!$15:$17</definedName>
    <definedName name="_xlnm.Print_Titles" localSheetId="1">'по разделам 2022-2023'!$14:$16</definedName>
    <definedName name="_xlnm.Print_Titles" localSheetId="2">'прогр.2021'!$15:$17</definedName>
    <definedName name="_xlnm.Print_Titles" localSheetId="3">'прогр.2022-2023'!$15:$17</definedName>
  </definedNames>
  <calcPr fullCalcOnLoad="1"/>
</workbook>
</file>

<file path=xl/sharedStrings.xml><?xml version="1.0" encoding="utf-8"?>
<sst xmlns="http://schemas.openxmlformats.org/spreadsheetml/2006/main" count="961" uniqueCount="129">
  <si>
    <t>( в тыс. рублях )</t>
  </si>
  <si>
    <t>Наименование</t>
  </si>
  <si>
    <t>Целевая статья</t>
  </si>
  <si>
    <t>Сумма</t>
  </si>
  <si>
    <t>01 00</t>
  </si>
  <si>
    <t>05 00</t>
  </si>
  <si>
    <t>ЖИЛИЩНО-КОММУНАЛЬНОЕ ХОЗЯЙСТВО</t>
  </si>
  <si>
    <t>ОБЩЕГОСУДАРСТВЕННЫЕ ВОПРОСЫ</t>
  </si>
  <si>
    <t>ВСЕГО РАСХОДОВ</t>
  </si>
  <si>
    <t>Раздел подраздел</t>
  </si>
  <si>
    <t>Вид расходов</t>
  </si>
  <si>
    <t xml:space="preserve"> Стерлибашевский район Республики Башкортостан</t>
  </si>
  <si>
    <t>Приложение №6</t>
  </si>
  <si>
    <t>Функционирование высшего должностного лица субъекта Российской Федерации и муниципального образования</t>
  </si>
  <si>
    <t>01 02</t>
  </si>
  <si>
    <t>6</t>
  </si>
  <si>
    <t>Благоустройство</t>
  </si>
  <si>
    <t>05 03</t>
  </si>
  <si>
    <t>Ведомственная структура расходов бюджета сельского поселения</t>
  </si>
  <si>
    <t xml:space="preserve"> «О бюджете селького поселения</t>
  </si>
  <si>
    <t>01 04</t>
  </si>
  <si>
    <t>к решению  Совета селького поселения</t>
  </si>
  <si>
    <t>НАЦИОНАЛЬНАЯ ОБОРОНА</t>
  </si>
  <si>
    <t>Мобилизационная и вневойсковая подготовка</t>
  </si>
  <si>
    <t>02 00</t>
  </si>
  <si>
    <t>02 03</t>
  </si>
  <si>
    <t>2</t>
  </si>
  <si>
    <t>4</t>
  </si>
  <si>
    <t>5</t>
  </si>
  <si>
    <t>3</t>
  </si>
  <si>
    <t>УСЛОВНО УТВЕРЖДЕННЫЕ РАСХОДЫ</t>
  </si>
  <si>
    <t>99 00</t>
  </si>
  <si>
    <t>Приложение №7</t>
  </si>
  <si>
    <t>Приложение №8</t>
  </si>
  <si>
    <t>Ведом-ство</t>
  </si>
  <si>
    <t>7</t>
  </si>
  <si>
    <t>Приложение №9</t>
  </si>
  <si>
    <t>Непрограммные расходы</t>
  </si>
  <si>
    <t>Аппараты органов государственной власти Республики Башкортостан</t>
  </si>
  <si>
    <t>200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</si>
  <si>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</si>
  <si>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</si>
  <si>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</si>
  <si>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Расходы на выплаты персоналу в целях обеспечения выполнения функций муниципальными органами</t>
  </si>
  <si>
    <t>Закупка товаров, работ и услуг для муниципальных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</si>
  <si>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</si>
  <si>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</si>
  <si>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0503</t>
  </si>
  <si>
    <t>Мероприятия по благоустройству территорий населенных пунктов</t>
  </si>
  <si>
    <t>Условно утвержденные расходы</t>
  </si>
  <si>
    <t>Приложение №5</t>
  </si>
  <si>
    <t>Приложение №10</t>
  </si>
  <si>
    <t>Глава муниципального образования</t>
  </si>
  <si>
    <t>9900</t>
  </si>
  <si>
    <t>9999</t>
  </si>
  <si>
    <t>Иные средства</t>
  </si>
  <si>
    <t>900</t>
  </si>
  <si>
    <t>Администрация сельского поселения Стерлибашевский  сельсовет муниципального района Стерлибашевский район Республики Башкортостан</t>
  </si>
  <si>
    <t>05 02</t>
  </si>
  <si>
    <t>Коммунальное хозяйство</t>
  </si>
  <si>
    <t>Подпрограмма"Модернизация системы коммунальной инфраструктуры"</t>
  </si>
  <si>
    <t>Мероприятия в области коммунального хозяйства</t>
  </si>
  <si>
    <t>Подпрограмма"Развитие объектов внешнего благоустройства территории населенных пунктов"</t>
  </si>
  <si>
    <t>05 01</t>
  </si>
  <si>
    <t>Жилищное хозяйство</t>
  </si>
  <si>
    <t>600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</si>
  <si>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</si>
  <si>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</si>
  <si>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Программные расходы</t>
  </si>
  <si>
    <t>791</t>
  </si>
  <si>
    <t>99 0 00 00000</t>
  </si>
  <si>
    <t>99 0 00 02030</t>
  </si>
  <si>
    <t>990 00 02040</t>
  </si>
  <si>
    <t>99 0 00 51180</t>
  </si>
  <si>
    <t>99 0 00 03610</t>
  </si>
  <si>
    <t>14 0 00 00000</t>
  </si>
  <si>
    <t>14 2 00 00000</t>
  </si>
  <si>
    <t>14 2 00 03560</t>
  </si>
  <si>
    <t>14 1 00 00000</t>
  </si>
  <si>
    <t>14 1 00 06050</t>
  </si>
  <si>
    <t>14 1 00 74040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</si>
  <si>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</si>
  <si>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</si>
  <si>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</si>
  <si>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</si>
  <si>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"Развитие дорожного хозяйства сельского поселения "</t>
  </si>
  <si>
    <t>11 0 00 00000</t>
  </si>
  <si>
    <t>Дорожное хозяйство</t>
  </si>
  <si>
    <t>11 0 00 03150</t>
  </si>
  <si>
    <t>99 0 00 02040</t>
  </si>
  <si>
    <t>99 0 00 99999</t>
  </si>
  <si>
    <t>300</t>
  </si>
  <si>
    <t>Социальное обеспечение и иные выплаты населению</t>
  </si>
  <si>
    <t>Другие вопросы в области жилищно-коммунального хозяйства</t>
  </si>
  <si>
    <t>05 05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</si>
  <si>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</si>
  <si>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</si>
  <si>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04 12</t>
  </si>
  <si>
    <t>Другие вопросы в области национальной экономики</t>
  </si>
  <si>
    <t>99 0 00 03330</t>
  </si>
  <si>
    <t>Проведение работ по землеустройству</t>
  </si>
  <si>
    <t>Муниципальная программа "Развитие дорожного хозяйства сельского поселения Стерлибашевский сельсовет "</t>
  </si>
  <si>
    <t>Муниципальная программа "Развитие жилищно-коммунального хозяйства сельского поселения Стерлибашевский сельсовет"</t>
  </si>
  <si>
    <t>14 1 00 72010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</si>
  <si>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</si>
  <si>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99 0 00 72500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</si>
  <si>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</si>
  <si>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Поддержку государственных программ субъектов Российской Федерации и муниципальных программ формирования современной городской среды</t>
  </si>
  <si>
    <t>99 0 00 R5550</t>
  </si>
  <si>
    <t>Халикеевский сельсовет муниципального район</t>
  </si>
  <si>
    <t>Халикеевский  сельсовет муниципального район</t>
  </si>
  <si>
    <t xml:space="preserve">Халикеевский сельсовет муниципального района </t>
  </si>
  <si>
    <t xml:space="preserve">Халикеевский  сельсовет муниципального района </t>
  </si>
  <si>
    <t>2021 год</t>
  </si>
  <si>
    <t>2022 год</t>
  </si>
  <si>
    <t xml:space="preserve">от «   » декабря   2020 №  </t>
  </si>
  <si>
    <t xml:space="preserve"> Стерлибашевский район Республики Башкортостан на 2021 год</t>
  </si>
  <si>
    <t>и на плановый период  2022-2023 годов"</t>
  </si>
  <si>
    <t xml:space="preserve">Распределение бюджетных ассигнованиий бюджета сельского поселения  Халикеевский сельсовет муниципального района Стерлибашевский район Республики Башкортостан на 2021 год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</si>
  <si>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от «    » декабря   2020 № </t>
  </si>
  <si>
    <t xml:space="preserve">Распределение бюджетных ассигнованиий бюджета сельского поселения Халикеевский сельсовет муниципального района Стерлибашевский район Республики Башкортостан на плановый период 2022-2023 годов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</si>
  <si>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>2023 год</t>
  </si>
  <si>
    <t xml:space="preserve">Распределение бюджетных ассигнованиий бюджета сельского поселения Халикеевский  сельсовет муниципального района Стерлибашевский район Республики Башкортостан на 2021 год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</si>
  <si>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ассигнованиий бюджета сельского поселения  Халикеевский  сельсовет муниципального района Стерлибашевский район Республики Башкортостан на плановый период 2022-2023 годы по целевым статьям (муниципальным программам  и непрограммным направлениям деятельности), группам видов расходов классификации расходов бюджетов </t>
  </si>
  <si>
    <t>Стерлибашевский район Республики Башкортостан на 2021 год</t>
  </si>
  <si>
    <t xml:space="preserve">от «  » декабря   2020 №  </t>
  </si>
  <si>
    <t>Стерлибашевский район Республики Башкортостан на плановый период 2022-2023 годов</t>
  </si>
  <si>
    <t xml:space="preserve">Рализация проектов развития общественной инфраструктуры, основанных на местных инициативах, за счет средств бюджетов  </t>
  </si>
  <si>
    <t>14 1 00 S2471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</si>
</sst>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#,##0.000000000000"/>
    <numFmt numFmtId="195" formatCode="0.0"/>
    <numFmt numFmtId="196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84" fontId="4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top" wrapText="1"/>
    </xf>
    <xf numFmtId="18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184" fontId="4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184" fontId="2" fillId="0" borderId="12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6" fillId="0" borderId="1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6" fillId="0" borderId="13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2">
      <selection activeCell="I25" sqref="I25"/>
    </sheetView>
  </sheetViews>
  <sheetFormatPr defaultColWidth="9.00390625" defaultRowHeight="12.75"/>
  <cols>
    <col min="1" max="1" width="68.875" style="1" customWidth="1"/>
    <col min="2" max="2" width="11.625" style="3" customWidth="1"/>
    <col min="3" max="3" width="14.875" style="2" customWidth="1"/>
    <col min="4" max="4" width="11.125" style="3" customWidth="1"/>
    <col min="5" max="5" width="18.25390625" style="6" customWidth="1"/>
  </cols>
  <sheetData>
    <row r="1" ht="15.75">
      <c r="C1" s="1"/>
    </row>
    <row r="2" spans="2:7" ht="15.75">
      <c r="B2" s="16" t="s">
        <v>50</v>
      </c>
      <c r="C2" s="16"/>
      <c r="E2" s="11"/>
      <c r="F2" s="11"/>
      <c r="G2" s="13"/>
    </row>
    <row r="3" spans="2:7" ht="15.75">
      <c r="B3" s="16" t="s">
        <v>21</v>
      </c>
      <c r="C3" s="16"/>
      <c r="D3" s="11"/>
      <c r="E3" s="11"/>
      <c r="F3" s="11"/>
      <c r="G3" s="13"/>
    </row>
    <row r="4" spans="2:7" ht="15.75">
      <c r="B4" s="16" t="s">
        <v>109</v>
      </c>
      <c r="C4" s="16"/>
      <c r="D4" s="11"/>
      <c r="E4" s="11"/>
      <c r="F4" s="11"/>
      <c r="G4" s="13"/>
    </row>
    <row r="5" spans="2:7" ht="15.75">
      <c r="B5" s="16" t="s">
        <v>11</v>
      </c>
      <c r="C5" s="16"/>
      <c r="D5" s="11"/>
      <c r="E5" s="11"/>
      <c r="F5" s="11"/>
      <c r="G5" s="11"/>
    </row>
    <row r="6" spans="2:7" ht="15.75">
      <c r="B6" s="16" t="s">
        <v>115</v>
      </c>
      <c r="C6" s="16"/>
      <c r="D6" s="11"/>
      <c r="E6" s="11"/>
      <c r="F6" s="11"/>
      <c r="G6" s="13"/>
    </row>
    <row r="7" spans="2:7" ht="15.75">
      <c r="B7" s="17" t="s">
        <v>19</v>
      </c>
      <c r="C7" s="17"/>
      <c r="D7" s="12"/>
      <c r="E7" s="12"/>
      <c r="F7" s="12"/>
      <c r="G7" s="13"/>
    </row>
    <row r="8" spans="2:7" ht="15.75">
      <c r="B8" s="16" t="s">
        <v>110</v>
      </c>
      <c r="C8" s="17"/>
      <c r="D8" s="12"/>
      <c r="E8" s="12"/>
      <c r="F8" s="12"/>
      <c r="G8" s="13"/>
    </row>
    <row r="9" spans="2:7" ht="15.75">
      <c r="B9" s="16" t="s">
        <v>116</v>
      </c>
      <c r="C9" s="16"/>
      <c r="D9" s="11"/>
      <c r="E9" s="11"/>
      <c r="F9" s="11"/>
      <c r="G9" s="11"/>
    </row>
    <row r="10" spans="1:7" ht="15.75">
      <c r="A10" s="4"/>
      <c r="B10" s="16" t="s">
        <v>117</v>
      </c>
      <c r="C10" s="18"/>
      <c r="D10" s="13"/>
      <c r="E10" s="14"/>
      <c r="F10" s="15"/>
      <c r="G10" s="13"/>
    </row>
    <row r="11" ht="15.75">
      <c r="A11" s="4"/>
    </row>
    <row r="12" spans="1:6" ht="64.5" customHeight="1">
      <c r="A12" s="49" t="s">
        <v>118</v>
      </c>
      <c r="B12" s="49"/>
      <c r="C12" s="49"/>
      <c r="D12" s="49"/>
      <c r="E12" s="49"/>
      <c r="F12" s="32"/>
    </row>
    <row r="13" spans="1:4" ht="15.75">
      <c r="A13" s="24"/>
      <c r="B13" s="24"/>
      <c r="C13" s="24"/>
      <c r="D13" s="24"/>
    </row>
    <row r="14" spans="4:5" ht="15.75">
      <c r="D14" s="50" t="s">
        <v>0</v>
      </c>
      <c r="E14" s="50"/>
    </row>
    <row r="15" spans="1:5" ht="12.75" customHeight="1">
      <c r="A15" s="47" t="s">
        <v>1</v>
      </c>
      <c r="B15" s="45" t="s">
        <v>9</v>
      </c>
      <c r="C15" s="47" t="s">
        <v>2</v>
      </c>
      <c r="D15" s="45" t="s">
        <v>10</v>
      </c>
      <c r="E15" s="43" t="s">
        <v>3</v>
      </c>
    </row>
    <row r="16" spans="1:5" ht="20.25" customHeight="1">
      <c r="A16" s="48"/>
      <c r="B16" s="46"/>
      <c r="C16" s="48"/>
      <c r="D16" s="46"/>
      <c r="E16" s="44"/>
    </row>
    <row r="17" spans="1:5" s="5" customFormat="1" ht="15.75">
      <c r="A17" s="10">
        <v>1</v>
      </c>
      <c r="B17" s="9" t="s">
        <v>26</v>
      </c>
      <c r="C17" s="10">
        <v>3</v>
      </c>
      <c r="D17" s="9" t="s">
        <v>27</v>
      </c>
      <c r="E17" s="9" t="s">
        <v>28</v>
      </c>
    </row>
    <row r="18" spans="1:5" s="5" customFormat="1" ht="15.75">
      <c r="A18" s="10" t="s">
        <v>8</v>
      </c>
      <c r="B18" s="9"/>
      <c r="C18" s="10"/>
      <c r="D18" s="9"/>
      <c r="E18" s="26">
        <f>E19+E31+E37+E47</f>
        <v>3666600</v>
      </c>
    </row>
    <row r="19" spans="1:5" ht="15.75">
      <c r="A19" s="21" t="s">
        <v>7</v>
      </c>
      <c r="B19" s="9" t="s">
        <v>4</v>
      </c>
      <c r="C19" s="10"/>
      <c r="D19" s="9"/>
      <c r="E19" s="26">
        <f>E20+E24</f>
        <v>1807300</v>
      </c>
    </row>
    <row r="20" spans="1:5" ht="31.5">
      <c r="A20" s="21" t="s">
        <v>13</v>
      </c>
      <c r="B20" s="9" t="s">
        <v>14</v>
      </c>
      <c r="C20" s="10"/>
      <c r="D20" s="9"/>
      <c r="E20" s="26">
        <f>E21</f>
        <v>679076.33</v>
      </c>
    </row>
    <row r="21" spans="1:5" ht="15.75">
      <c r="A21" s="22" t="s">
        <v>37</v>
      </c>
      <c r="B21" s="8" t="s">
        <v>14</v>
      </c>
      <c r="C21" s="7" t="s">
        <v>70</v>
      </c>
      <c r="D21" s="8"/>
      <c r="E21" s="25">
        <f>E22</f>
        <v>679076.33</v>
      </c>
    </row>
    <row r="22" spans="1:5" ht="15.75">
      <c r="A22" s="22" t="s">
        <v>52</v>
      </c>
      <c r="B22" s="8" t="s">
        <v>14</v>
      </c>
      <c r="C22" s="7" t="s">
        <v>71</v>
      </c>
      <c r="D22" s="8"/>
      <c r="E22" s="25">
        <f>E23</f>
        <v>679076.33</v>
      </c>
    </row>
    <row r="23" spans="1:5" ht="31.5">
      <c r="A23" s="22" t="s">
        <v>43</v>
      </c>
      <c r="B23" s="8" t="s">
        <v>14</v>
      </c>
      <c r="C23" s="7" t="s">
        <v>71</v>
      </c>
      <c r="D23" s="8" t="s">
        <v>40</v>
      </c>
      <c r="E23" s="25">
        <v>679076.33</v>
      </c>
    </row>
    <row r="24" spans="1:5" ht="47.25">
      <c r="A24" s="21" t="s">
        <v>41</v>
      </c>
      <c r="B24" s="9" t="s">
        <v>20</v>
      </c>
      <c r="C24" s="10"/>
      <c r="D24" s="9"/>
      <c r="E24" s="26">
        <f>E25</f>
        <v>1128223.67</v>
      </c>
    </row>
    <row r="25" spans="1:5" ht="15.75">
      <c r="A25" s="22" t="s">
        <v>37</v>
      </c>
      <c r="B25" s="8" t="s">
        <v>20</v>
      </c>
      <c r="C25" s="7" t="s">
        <v>70</v>
      </c>
      <c r="D25" s="8"/>
      <c r="E25" s="25">
        <f>E26</f>
        <v>1128223.67</v>
      </c>
    </row>
    <row r="26" spans="1:5" ht="31.5">
      <c r="A26" s="22" t="s">
        <v>38</v>
      </c>
      <c r="B26" s="8" t="s">
        <v>20</v>
      </c>
      <c r="C26" s="7" t="s">
        <v>89</v>
      </c>
      <c r="D26" s="8"/>
      <c r="E26" s="25">
        <f>E27+E28+E30+E29</f>
        <v>1128223.67</v>
      </c>
    </row>
    <row r="27" spans="1:5" ht="31.5">
      <c r="A27" s="22" t="s">
        <v>43</v>
      </c>
      <c r="B27" s="8" t="s">
        <v>20</v>
      </c>
      <c r="C27" s="7" t="s">
        <v>89</v>
      </c>
      <c r="D27" s="8" t="s">
        <v>40</v>
      </c>
      <c r="E27" s="25">
        <v>593940.7</v>
      </c>
    </row>
    <row r="28" spans="1:5" ht="15.75">
      <c r="A28" s="22" t="s">
        <v>44</v>
      </c>
      <c r="B28" s="8" t="s">
        <v>20</v>
      </c>
      <c r="C28" s="7" t="s">
        <v>89</v>
      </c>
      <c r="D28" s="8" t="s">
        <v>39</v>
      </c>
      <c r="E28" s="25">
        <v>392200</v>
      </c>
    </row>
    <row r="29" spans="1:5" ht="15.75">
      <c r="A29" s="22" t="s">
        <v>92</v>
      </c>
      <c r="B29" s="8" t="s">
        <v>20</v>
      </c>
      <c r="C29" s="7" t="s">
        <v>89</v>
      </c>
      <c r="D29" s="8" t="s">
        <v>91</v>
      </c>
      <c r="E29" s="25">
        <v>117482.97</v>
      </c>
    </row>
    <row r="30" spans="1:5" ht="15.75">
      <c r="A30" s="22" t="s">
        <v>45</v>
      </c>
      <c r="B30" s="8" t="s">
        <v>20</v>
      </c>
      <c r="C30" s="7" t="s">
        <v>89</v>
      </c>
      <c r="D30" s="8" t="s">
        <v>42</v>
      </c>
      <c r="E30" s="25">
        <v>24600</v>
      </c>
    </row>
    <row r="31" spans="1:5" ht="15.75">
      <c r="A31" s="21" t="s">
        <v>22</v>
      </c>
      <c r="B31" s="9" t="s">
        <v>24</v>
      </c>
      <c r="C31" s="10"/>
      <c r="D31" s="9"/>
      <c r="E31" s="26">
        <f>E32</f>
        <v>103200</v>
      </c>
    </row>
    <row r="32" spans="1:5" ht="15.75">
      <c r="A32" s="22" t="s">
        <v>23</v>
      </c>
      <c r="B32" s="8" t="s">
        <v>25</v>
      </c>
      <c r="C32" s="7"/>
      <c r="D32" s="8"/>
      <c r="E32" s="25">
        <f>E33</f>
        <v>103200</v>
      </c>
    </row>
    <row r="33" spans="1:5" ht="15.75">
      <c r="A33" s="22" t="s">
        <v>37</v>
      </c>
      <c r="B33" s="8" t="s">
        <v>25</v>
      </c>
      <c r="C33" s="7" t="s">
        <v>70</v>
      </c>
      <c r="D33" s="8"/>
      <c r="E33" s="25">
        <f>E34</f>
        <v>103200</v>
      </c>
    </row>
    <row r="34" spans="1:5" ht="47.25">
      <c r="A34" s="22" t="s">
        <v>46</v>
      </c>
      <c r="B34" s="8" t="s">
        <v>25</v>
      </c>
      <c r="C34" s="7" t="s">
        <v>73</v>
      </c>
      <c r="D34" s="8"/>
      <c r="E34" s="25">
        <f>E35+E36</f>
        <v>103200</v>
      </c>
    </row>
    <row r="35" spans="1:5" ht="31.5">
      <c r="A35" s="22" t="s">
        <v>43</v>
      </c>
      <c r="B35" s="8" t="s">
        <v>25</v>
      </c>
      <c r="C35" s="7" t="s">
        <v>73</v>
      </c>
      <c r="D35" s="8" t="s">
        <v>40</v>
      </c>
      <c r="E35" s="25">
        <v>98000</v>
      </c>
    </row>
    <row r="36" spans="1:5" ht="15.75">
      <c r="A36" s="22" t="s">
        <v>44</v>
      </c>
      <c r="B36" s="8" t="s">
        <v>25</v>
      </c>
      <c r="C36" s="7" t="s">
        <v>73</v>
      </c>
      <c r="D36" s="8" t="s">
        <v>39</v>
      </c>
      <c r="E36" s="25">
        <v>5200</v>
      </c>
    </row>
    <row r="37" spans="1:5" s="5" customFormat="1" ht="15.75">
      <c r="A37" s="21" t="s">
        <v>81</v>
      </c>
      <c r="B37" s="9" t="s">
        <v>82</v>
      </c>
      <c r="C37" s="9"/>
      <c r="D37" s="9"/>
      <c r="E37" s="26">
        <f>E38+E43</f>
        <v>571100</v>
      </c>
    </row>
    <row r="38" spans="1:5" ht="15.75">
      <c r="A38" s="22" t="s">
        <v>83</v>
      </c>
      <c r="B38" s="8" t="s">
        <v>84</v>
      </c>
      <c r="C38" s="8"/>
      <c r="D38" s="8"/>
      <c r="E38" s="25">
        <f>E39</f>
        <v>571100</v>
      </c>
    </row>
    <row r="39" spans="1:5" ht="30" customHeight="1">
      <c r="A39" s="22" t="s">
        <v>101</v>
      </c>
      <c r="B39" s="8" t="s">
        <v>84</v>
      </c>
      <c r="C39" s="8" t="s">
        <v>86</v>
      </c>
      <c r="D39" s="8"/>
      <c r="E39" s="25">
        <f>E40</f>
        <v>571100</v>
      </c>
    </row>
    <row r="40" spans="1:5" ht="15.75">
      <c r="A40" s="22" t="s">
        <v>87</v>
      </c>
      <c r="B40" s="8" t="s">
        <v>84</v>
      </c>
      <c r="C40" s="8" t="s">
        <v>88</v>
      </c>
      <c r="D40" s="8"/>
      <c r="E40" s="25">
        <f>E41+E42</f>
        <v>571100</v>
      </c>
    </row>
    <row r="41" spans="1:5" ht="15.75">
      <c r="A41" s="22" t="s">
        <v>44</v>
      </c>
      <c r="B41" s="8" t="s">
        <v>84</v>
      </c>
      <c r="C41" s="8" t="s">
        <v>88</v>
      </c>
      <c r="D41" s="8" t="s">
        <v>39</v>
      </c>
      <c r="E41" s="25">
        <v>321100</v>
      </c>
    </row>
    <row r="42" spans="1:5" ht="15.75">
      <c r="A42" s="22" t="s">
        <v>44</v>
      </c>
      <c r="B42" s="8" t="s">
        <v>84</v>
      </c>
      <c r="C42" s="8" t="s">
        <v>88</v>
      </c>
      <c r="D42" s="8" t="s">
        <v>91</v>
      </c>
      <c r="E42" s="25">
        <v>250000</v>
      </c>
    </row>
    <row r="43" spans="1:5" ht="15.75">
      <c r="A43" s="22" t="s">
        <v>98</v>
      </c>
      <c r="B43" s="8" t="s">
        <v>97</v>
      </c>
      <c r="C43" s="8"/>
      <c r="D43" s="8"/>
      <c r="E43" s="25">
        <f>E44</f>
        <v>0</v>
      </c>
    </row>
    <row r="44" spans="1:5" ht="15.75">
      <c r="A44" s="22" t="s">
        <v>37</v>
      </c>
      <c r="B44" s="8" t="s">
        <v>97</v>
      </c>
      <c r="C44" s="8" t="s">
        <v>70</v>
      </c>
      <c r="D44" s="8"/>
      <c r="E44" s="25">
        <f>E45</f>
        <v>0</v>
      </c>
    </row>
    <row r="45" spans="1:5" ht="15.75">
      <c r="A45" s="22" t="s">
        <v>100</v>
      </c>
      <c r="B45" s="8" t="s">
        <v>97</v>
      </c>
      <c r="C45" s="8" t="s">
        <v>99</v>
      </c>
      <c r="D45" s="8"/>
      <c r="E45" s="25">
        <f>E46</f>
        <v>0</v>
      </c>
    </row>
    <row r="46" spans="1:5" ht="15.75">
      <c r="A46" s="22" t="s">
        <v>44</v>
      </c>
      <c r="B46" s="8" t="s">
        <v>97</v>
      </c>
      <c r="C46" s="8" t="s">
        <v>99</v>
      </c>
      <c r="D46" s="8" t="s">
        <v>39</v>
      </c>
      <c r="E46" s="25">
        <v>0</v>
      </c>
    </row>
    <row r="47" spans="1:5" ht="15.75">
      <c r="A47" s="21" t="s">
        <v>6</v>
      </c>
      <c r="B47" s="9" t="s">
        <v>5</v>
      </c>
      <c r="C47" s="10"/>
      <c r="D47" s="9"/>
      <c r="E47" s="26">
        <f>E48+E52+E57+E70</f>
        <v>1185000</v>
      </c>
    </row>
    <row r="48" spans="1:5" ht="15.75">
      <c r="A48" s="21" t="s">
        <v>64</v>
      </c>
      <c r="B48" s="9" t="s">
        <v>63</v>
      </c>
      <c r="C48" s="10"/>
      <c r="D48" s="9"/>
      <c r="E48" s="26">
        <f>E49</f>
        <v>0</v>
      </c>
    </row>
    <row r="49" spans="1:5" ht="15.75">
      <c r="A49" s="22" t="s">
        <v>37</v>
      </c>
      <c r="B49" s="8" t="s">
        <v>63</v>
      </c>
      <c r="C49" s="7" t="s">
        <v>70</v>
      </c>
      <c r="D49" s="8"/>
      <c r="E49" s="25">
        <f>E50</f>
        <v>0</v>
      </c>
    </row>
    <row r="50" spans="1:5" ht="40.5" customHeight="1">
      <c r="A50" s="22" t="s">
        <v>66</v>
      </c>
      <c r="B50" s="8" t="s">
        <v>63</v>
      </c>
      <c r="C50" s="7" t="s">
        <v>74</v>
      </c>
      <c r="D50" s="8"/>
      <c r="E50" s="25">
        <f>E51</f>
        <v>0</v>
      </c>
    </row>
    <row r="51" spans="1:5" ht="31.5">
      <c r="A51" s="22" t="s">
        <v>67</v>
      </c>
      <c r="B51" s="8" t="s">
        <v>63</v>
      </c>
      <c r="C51" s="7" t="s">
        <v>74</v>
      </c>
      <c r="D51" s="8" t="s">
        <v>65</v>
      </c>
      <c r="E51" s="25">
        <v>0</v>
      </c>
    </row>
    <row r="52" spans="1:5" ht="15.75">
      <c r="A52" s="21" t="s">
        <v>59</v>
      </c>
      <c r="B52" s="9" t="s">
        <v>58</v>
      </c>
      <c r="C52" s="10"/>
      <c r="D52" s="9"/>
      <c r="E52" s="26">
        <f>E53</f>
        <v>0</v>
      </c>
    </row>
    <row r="53" spans="1:5" ht="31.5">
      <c r="A53" s="22" t="s">
        <v>102</v>
      </c>
      <c r="B53" s="8" t="s">
        <v>58</v>
      </c>
      <c r="C53" s="7" t="s">
        <v>75</v>
      </c>
      <c r="D53" s="8"/>
      <c r="E53" s="25">
        <f>E54</f>
        <v>0</v>
      </c>
    </row>
    <row r="54" spans="1:5" ht="31.5">
      <c r="A54" s="22" t="s">
        <v>60</v>
      </c>
      <c r="B54" s="8" t="s">
        <v>58</v>
      </c>
      <c r="C54" s="7" t="s">
        <v>76</v>
      </c>
      <c r="D54" s="8"/>
      <c r="E54" s="25">
        <f>E55</f>
        <v>0</v>
      </c>
    </row>
    <row r="55" spans="1:5" ht="15.75">
      <c r="A55" s="22" t="s">
        <v>61</v>
      </c>
      <c r="B55" s="8" t="s">
        <v>58</v>
      </c>
      <c r="C55" s="7" t="s">
        <v>77</v>
      </c>
      <c r="D55" s="8"/>
      <c r="E55" s="25">
        <f>E56</f>
        <v>0</v>
      </c>
    </row>
    <row r="56" spans="1:5" ht="15.75">
      <c r="A56" s="22" t="s">
        <v>44</v>
      </c>
      <c r="B56" s="8" t="s">
        <v>58</v>
      </c>
      <c r="C56" s="7" t="s">
        <v>77</v>
      </c>
      <c r="D56" s="8" t="s">
        <v>39</v>
      </c>
      <c r="E56" s="25">
        <v>0</v>
      </c>
    </row>
    <row r="57" spans="1:5" ht="15.75">
      <c r="A57" s="19" t="s">
        <v>16</v>
      </c>
      <c r="B57" s="9" t="s">
        <v>17</v>
      </c>
      <c r="C57" s="10"/>
      <c r="D57" s="9"/>
      <c r="E57" s="26">
        <f>E58+E65+E62</f>
        <v>685000</v>
      </c>
    </row>
    <row r="58" spans="1:5" ht="31.5">
      <c r="A58" s="22" t="s">
        <v>102</v>
      </c>
      <c r="B58" s="7" t="s">
        <v>47</v>
      </c>
      <c r="C58" s="7" t="s">
        <v>75</v>
      </c>
      <c r="D58" s="7"/>
      <c r="E58" s="25">
        <f>E59</f>
        <v>0</v>
      </c>
    </row>
    <row r="59" spans="1:5" ht="31.5">
      <c r="A59" s="22" t="s">
        <v>62</v>
      </c>
      <c r="B59" s="7" t="s">
        <v>47</v>
      </c>
      <c r="C59" s="7" t="s">
        <v>78</v>
      </c>
      <c r="D59" s="7"/>
      <c r="E59" s="25">
        <f>E60+E63</f>
        <v>0</v>
      </c>
    </row>
    <row r="60" spans="1:5" ht="15.75">
      <c r="A60" s="22" t="s">
        <v>48</v>
      </c>
      <c r="B60" s="7" t="s">
        <v>47</v>
      </c>
      <c r="C60" s="7" t="s">
        <v>79</v>
      </c>
      <c r="D60" s="7"/>
      <c r="E60" s="25">
        <f>E61</f>
        <v>0</v>
      </c>
    </row>
    <row r="61" spans="1:5" ht="15.75">
      <c r="A61" s="22" t="s">
        <v>44</v>
      </c>
      <c r="B61" s="7" t="s">
        <v>47</v>
      </c>
      <c r="C61" s="7" t="s">
        <v>79</v>
      </c>
      <c r="D61" s="7" t="s">
        <v>39</v>
      </c>
      <c r="E61" s="25">
        <v>0</v>
      </c>
    </row>
    <row r="62" spans="1:5" ht="31.5">
      <c r="A62" s="22" t="s">
        <v>127</v>
      </c>
      <c r="B62" s="7" t="s">
        <v>47</v>
      </c>
      <c r="C62" s="7" t="s">
        <v>128</v>
      </c>
      <c r="D62" s="7" t="s">
        <v>39</v>
      </c>
      <c r="E62" s="25">
        <v>685000</v>
      </c>
    </row>
    <row r="63" spans="1:5" ht="47.25">
      <c r="A63" s="22" t="s">
        <v>104</v>
      </c>
      <c r="B63" s="7" t="s">
        <v>47</v>
      </c>
      <c r="C63" s="7" t="s">
        <v>103</v>
      </c>
      <c r="D63" s="7"/>
      <c r="E63" s="25">
        <f>E64</f>
        <v>0</v>
      </c>
    </row>
    <row r="64" spans="1:5" ht="15.75">
      <c r="A64" s="22" t="s">
        <v>44</v>
      </c>
      <c r="B64" s="7" t="s">
        <v>47</v>
      </c>
      <c r="C64" s="7" t="s">
        <v>103</v>
      </c>
      <c r="D64" s="7" t="s">
        <v>39</v>
      </c>
      <c r="E64" s="25">
        <v>0</v>
      </c>
    </row>
    <row r="65" spans="1:5" ht="15.75">
      <c r="A65" s="22" t="s">
        <v>37</v>
      </c>
      <c r="B65" s="7" t="s">
        <v>47</v>
      </c>
      <c r="C65" s="7" t="s">
        <v>70</v>
      </c>
      <c r="D65" s="7"/>
      <c r="E65" s="25">
        <f>E66+E68</f>
        <v>0</v>
      </c>
    </row>
    <row r="66" spans="1:5" ht="63">
      <c r="A66" s="22" t="s">
        <v>106</v>
      </c>
      <c r="B66" s="7" t="s">
        <v>47</v>
      </c>
      <c r="C66" s="7" t="s">
        <v>105</v>
      </c>
      <c r="D66" s="7"/>
      <c r="E66" s="25">
        <f>E67</f>
        <v>0</v>
      </c>
    </row>
    <row r="67" spans="1:5" ht="15.75">
      <c r="A67" s="22" t="s">
        <v>44</v>
      </c>
      <c r="B67" s="7" t="s">
        <v>47</v>
      </c>
      <c r="C67" s="7" t="s">
        <v>105</v>
      </c>
      <c r="D67" s="7">
        <v>200</v>
      </c>
      <c r="E67" s="25"/>
    </row>
    <row r="68" spans="1:5" ht="47.25">
      <c r="A68" s="22" t="s">
        <v>107</v>
      </c>
      <c r="B68" s="7" t="s">
        <v>47</v>
      </c>
      <c r="C68" s="7" t="s">
        <v>108</v>
      </c>
      <c r="D68" s="7"/>
      <c r="E68" s="25">
        <f>E69</f>
        <v>0</v>
      </c>
    </row>
    <row r="69" spans="1:5" ht="15.75">
      <c r="A69" s="22" t="s">
        <v>44</v>
      </c>
      <c r="B69" s="7" t="s">
        <v>47</v>
      </c>
      <c r="C69" s="7" t="s">
        <v>108</v>
      </c>
      <c r="D69" s="7">
        <v>200</v>
      </c>
      <c r="E69" s="25"/>
    </row>
    <row r="70" spans="1:5" ht="15.75">
      <c r="A70" s="19" t="s">
        <v>93</v>
      </c>
      <c r="B70" s="9" t="s">
        <v>94</v>
      </c>
      <c r="C70" s="7"/>
      <c r="D70" s="7"/>
      <c r="E70" s="25">
        <f>E71</f>
        <v>500000</v>
      </c>
    </row>
    <row r="71" spans="1:5" ht="31.5">
      <c r="A71" s="22" t="s">
        <v>102</v>
      </c>
      <c r="B71" s="8" t="s">
        <v>95</v>
      </c>
      <c r="C71" s="7" t="s">
        <v>75</v>
      </c>
      <c r="D71" s="7"/>
      <c r="E71" s="25">
        <f>E72</f>
        <v>500000</v>
      </c>
    </row>
    <row r="72" spans="1:5" ht="31.5">
      <c r="A72" s="22" t="s">
        <v>62</v>
      </c>
      <c r="B72" s="8" t="s">
        <v>95</v>
      </c>
      <c r="C72" s="7" t="s">
        <v>78</v>
      </c>
      <c r="D72" s="7"/>
      <c r="E72" s="25">
        <f>E73</f>
        <v>500000</v>
      </c>
    </row>
    <row r="73" spans="1:5" ht="78.75">
      <c r="A73" s="22" t="s">
        <v>96</v>
      </c>
      <c r="B73" s="8" t="s">
        <v>95</v>
      </c>
      <c r="C73" s="7" t="s">
        <v>80</v>
      </c>
      <c r="D73" s="35"/>
      <c r="E73" s="41">
        <f>E74</f>
        <v>500000</v>
      </c>
    </row>
    <row r="74" spans="1:5" ht="15.75">
      <c r="A74" s="33" t="s">
        <v>44</v>
      </c>
      <c r="B74" s="8" t="s">
        <v>95</v>
      </c>
      <c r="C74" s="35" t="s">
        <v>80</v>
      </c>
      <c r="D74" s="35" t="s">
        <v>39</v>
      </c>
      <c r="E74" s="41">
        <v>500000</v>
      </c>
    </row>
  </sheetData>
  <sheetProtection/>
  <mergeCells count="7">
    <mergeCell ref="E15:E16"/>
    <mergeCell ref="D15:D16"/>
    <mergeCell ref="C15:C16"/>
    <mergeCell ref="B15:B16"/>
    <mergeCell ref="A15:A16"/>
    <mergeCell ref="A12:E12"/>
    <mergeCell ref="D14:E14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9">
      <selection activeCell="H34" sqref="H34"/>
    </sheetView>
  </sheetViews>
  <sheetFormatPr defaultColWidth="9.00390625" defaultRowHeight="12.75"/>
  <cols>
    <col min="1" max="1" width="61.00390625" style="2" customWidth="1"/>
    <col min="2" max="2" width="12.125" style="3" customWidth="1"/>
    <col min="3" max="3" width="15.375" style="2" customWidth="1"/>
    <col min="4" max="4" width="11.875" style="3" customWidth="1"/>
    <col min="5" max="5" width="13.75390625" style="3" customWidth="1"/>
    <col min="6" max="6" width="16.125" style="6" customWidth="1"/>
  </cols>
  <sheetData>
    <row r="1" ht="15.75">
      <c r="C1" s="1"/>
    </row>
    <row r="2" spans="2:8" ht="15.75">
      <c r="B2" s="16" t="s">
        <v>12</v>
      </c>
      <c r="C2" s="16"/>
      <c r="F2" s="11"/>
      <c r="G2" s="11"/>
      <c r="H2" s="13"/>
    </row>
    <row r="3" spans="2:8" ht="15.75">
      <c r="B3" s="16" t="s">
        <v>21</v>
      </c>
      <c r="C3" s="16"/>
      <c r="D3" s="11"/>
      <c r="E3" s="11"/>
      <c r="F3" s="11"/>
      <c r="G3" s="11"/>
      <c r="H3" s="13"/>
    </row>
    <row r="4" spans="2:8" ht="15.75">
      <c r="B4" s="16" t="s">
        <v>109</v>
      </c>
      <c r="C4" s="16"/>
      <c r="D4" s="11"/>
      <c r="E4" s="11"/>
      <c r="F4" s="11"/>
      <c r="G4" s="11"/>
      <c r="H4" s="13"/>
    </row>
    <row r="5" spans="2:8" ht="15.75">
      <c r="B5" s="16" t="s">
        <v>11</v>
      </c>
      <c r="C5" s="16"/>
      <c r="D5" s="11"/>
      <c r="E5" s="11"/>
      <c r="F5" s="11"/>
      <c r="G5" s="11"/>
      <c r="H5" s="11"/>
    </row>
    <row r="6" spans="2:8" ht="15.75">
      <c r="B6" s="16" t="s">
        <v>119</v>
      </c>
      <c r="C6" s="16"/>
      <c r="D6" s="11"/>
      <c r="E6" s="11"/>
      <c r="F6" s="11"/>
      <c r="G6" s="11"/>
      <c r="H6" s="13"/>
    </row>
    <row r="7" spans="2:8" ht="15.75">
      <c r="B7" s="17" t="s">
        <v>19</v>
      </c>
      <c r="C7" s="17"/>
      <c r="D7" s="12"/>
      <c r="E7" s="12"/>
      <c r="F7" s="12"/>
      <c r="G7" s="12"/>
      <c r="H7" s="13"/>
    </row>
    <row r="8" spans="2:8" ht="15.75">
      <c r="B8" s="16" t="s">
        <v>110</v>
      </c>
      <c r="C8" s="17"/>
      <c r="D8" s="12"/>
      <c r="E8" s="12"/>
      <c r="F8" s="12"/>
      <c r="G8" s="12"/>
      <c r="H8" s="13"/>
    </row>
    <row r="9" spans="2:8" ht="15.75">
      <c r="B9" s="16" t="s">
        <v>116</v>
      </c>
      <c r="C9" s="16"/>
      <c r="D9" s="11"/>
      <c r="E9" s="11"/>
      <c r="F9" s="11"/>
      <c r="G9" s="11"/>
      <c r="H9" s="11"/>
    </row>
    <row r="10" spans="1:8" ht="15.75">
      <c r="A10" s="4"/>
      <c r="B10" s="16" t="s">
        <v>117</v>
      </c>
      <c r="C10" s="18"/>
      <c r="D10" s="13"/>
      <c r="E10" s="14"/>
      <c r="F10" s="14"/>
      <c r="G10" s="15"/>
      <c r="H10" s="13"/>
    </row>
    <row r="11" ht="15.75">
      <c r="A11" s="4"/>
    </row>
    <row r="12" spans="1:6" ht="74.25" customHeight="1">
      <c r="A12" s="49" t="s">
        <v>120</v>
      </c>
      <c r="B12" s="49"/>
      <c r="C12" s="49"/>
      <c r="D12" s="49"/>
      <c r="E12" s="49"/>
      <c r="F12" s="49"/>
    </row>
    <row r="13" spans="1:6" ht="15.75">
      <c r="A13" s="1"/>
      <c r="D13" s="50" t="s">
        <v>0</v>
      </c>
      <c r="E13" s="51"/>
      <c r="F13" s="51"/>
    </row>
    <row r="14" spans="1:6" ht="15.75">
      <c r="A14" s="52" t="s">
        <v>1</v>
      </c>
      <c r="B14" s="53" t="s">
        <v>9</v>
      </c>
      <c r="C14" s="52" t="s">
        <v>2</v>
      </c>
      <c r="D14" s="54" t="s">
        <v>10</v>
      </c>
      <c r="E14" s="55" t="s">
        <v>3</v>
      </c>
      <c r="F14" s="55"/>
    </row>
    <row r="15" spans="1:6" ht="15.75">
      <c r="A15" s="52"/>
      <c r="B15" s="53"/>
      <c r="C15" s="52"/>
      <c r="D15" s="54"/>
      <c r="E15" s="9" t="s">
        <v>114</v>
      </c>
      <c r="F15" s="20" t="s">
        <v>121</v>
      </c>
    </row>
    <row r="16" spans="1:6" s="5" customFormat="1" ht="15.75">
      <c r="A16" s="10">
        <v>1</v>
      </c>
      <c r="B16" s="9" t="s">
        <v>26</v>
      </c>
      <c r="C16" s="10">
        <v>3</v>
      </c>
      <c r="D16" s="9" t="s">
        <v>27</v>
      </c>
      <c r="E16" s="29" t="s">
        <v>28</v>
      </c>
      <c r="F16" s="29" t="s">
        <v>15</v>
      </c>
    </row>
    <row r="17" spans="1:6" s="5" customFormat="1" ht="15.75">
      <c r="A17" s="10" t="s">
        <v>8</v>
      </c>
      <c r="B17" s="9"/>
      <c r="C17" s="10"/>
      <c r="D17" s="9"/>
      <c r="E17" s="26">
        <f>E18+E30+E45+E70+E36</f>
        <v>2003000</v>
      </c>
      <c r="F17" s="26">
        <f>F18+F30+F45+F70+F36</f>
        <v>2102000</v>
      </c>
    </row>
    <row r="18" spans="1:6" s="5" customFormat="1" ht="15.75">
      <c r="A18" s="21" t="s">
        <v>7</v>
      </c>
      <c r="B18" s="9" t="s">
        <v>4</v>
      </c>
      <c r="C18" s="10"/>
      <c r="D18" s="9"/>
      <c r="E18" s="26">
        <f>E19+E23</f>
        <v>1898700</v>
      </c>
      <c r="F18" s="26">
        <f>F19+F23</f>
        <v>1993600</v>
      </c>
    </row>
    <row r="19" spans="1:6" s="5" customFormat="1" ht="47.25">
      <c r="A19" s="21" t="s">
        <v>13</v>
      </c>
      <c r="B19" s="9" t="s">
        <v>14</v>
      </c>
      <c r="C19" s="10"/>
      <c r="D19" s="9"/>
      <c r="E19" s="26">
        <f aca="true" t="shared" si="0" ref="E19:F21">E20</f>
        <v>679076.33</v>
      </c>
      <c r="F19" s="26">
        <f t="shared" si="0"/>
        <v>679076.33</v>
      </c>
    </row>
    <row r="20" spans="1:6" s="5" customFormat="1" ht="15.75">
      <c r="A20" s="22" t="s">
        <v>37</v>
      </c>
      <c r="B20" s="8" t="s">
        <v>14</v>
      </c>
      <c r="C20" s="7" t="s">
        <v>70</v>
      </c>
      <c r="D20" s="8"/>
      <c r="E20" s="25">
        <f t="shared" si="0"/>
        <v>679076.33</v>
      </c>
      <c r="F20" s="25">
        <f t="shared" si="0"/>
        <v>679076.33</v>
      </c>
    </row>
    <row r="21" spans="1:6" s="5" customFormat="1" ht="15.75">
      <c r="A21" s="22" t="s">
        <v>52</v>
      </c>
      <c r="B21" s="8" t="s">
        <v>14</v>
      </c>
      <c r="C21" s="7" t="s">
        <v>71</v>
      </c>
      <c r="D21" s="8"/>
      <c r="E21" s="25">
        <f t="shared" si="0"/>
        <v>679076.33</v>
      </c>
      <c r="F21" s="25">
        <f t="shared" si="0"/>
        <v>679076.33</v>
      </c>
    </row>
    <row r="22" spans="1:6" s="5" customFormat="1" ht="31.5">
      <c r="A22" s="22" t="s">
        <v>43</v>
      </c>
      <c r="B22" s="8" t="s">
        <v>14</v>
      </c>
      <c r="C22" s="7" t="s">
        <v>71</v>
      </c>
      <c r="D22" s="8" t="s">
        <v>40</v>
      </c>
      <c r="E22" s="25">
        <v>679076.33</v>
      </c>
      <c r="F22" s="25">
        <v>679076.33</v>
      </c>
    </row>
    <row r="23" spans="1:6" s="5" customFormat="1" ht="63">
      <c r="A23" s="21" t="s">
        <v>41</v>
      </c>
      <c r="B23" s="9" t="s">
        <v>20</v>
      </c>
      <c r="C23" s="10"/>
      <c r="D23" s="9"/>
      <c r="E23" s="26">
        <f>E24</f>
        <v>1219623.67</v>
      </c>
      <c r="F23" s="26">
        <f>F24</f>
        <v>1314523.67</v>
      </c>
    </row>
    <row r="24" spans="1:6" s="5" customFormat="1" ht="15.75">
      <c r="A24" s="22" t="s">
        <v>37</v>
      </c>
      <c r="B24" s="8" t="s">
        <v>20</v>
      </c>
      <c r="C24" s="7" t="s">
        <v>70</v>
      </c>
      <c r="D24" s="8"/>
      <c r="E24" s="25">
        <f>E25</f>
        <v>1219623.67</v>
      </c>
      <c r="F24" s="25">
        <f>F25</f>
        <v>1314523.67</v>
      </c>
    </row>
    <row r="25" spans="1:6" s="5" customFormat="1" ht="31.5">
      <c r="A25" s="22" t="s">
        <v>38</v>
      </c>
      <c r="B25" s="8" t="s">
        <v>20</v>
      </c>
      <c r="C25" s="7" t="s">
        <v>72</v>
      </c>
      <c r="D25" s="8"/>
      <c r="E25" s="25">
        <f>E26+E27+E28+E29</f>
        <v>1219623.67</v>
      </c>
      <c r="F25" s="25">
        <f>F26+F27+F28+F29</f>
        <v>1314523.67</v>
      </c>
    </row>
    <row r="26" spans="1:6" s="5" customFormat="1" ht="31.5">
      <c r="A26" s="22" t="s">
        <v>43</v>
      </c>
      <c r="B26" s="8" t="s">
        <v>20</v>
      </c>
      <c r="C26" s="7" t="s">
        <v>72</v>
      </c>
      <c r="D26" s="8" t="s">
        <v>40</v>
      </c>
      <c r="E26" s="25">
        <v>593940.7</v>
      </c>
      <c r="F26" s="25">
        <v>593940.7</v>
      </c>
    </row>
    <row r="27" spans="1:6" s="5" customFormat="1" ht="15.75">
      <c r="A27" s="22" t="s">
        <v>44</v>
      </c>
      <c r="B27" s="8" t="s">
        <v>20</v>
      </c>
      <c r="C27" s="7" t="s">
        <v>72</v>
      </c>
      <c r="D27" s="8" t="s">
        <v>39</v>
      </c>
      <c r="E27" s="25">
        <v>453600</v>
      </c>
      <c r="F27" s="42">
        <v>500300</v>
      </c>
    </row>
    <row r="28" spans="1:6" s="5" customFormat="1" ht="15.75">
      <c r="A28" s="22" t="s">
        <v>92</v>
      </c>
      <c r="B28" s="8" t="s">
        <v>20</v>
      </c>
      <c r="C28" s="7" t="s">
        <v>89</v>
      </c>
      <c r="D28" s="8" t="s">
        <v>91</v>
      </c>
      <c r="E28" s="25">
        <v>147482.97</v>
      </c>
      <c r="F28" s="42">
        <v>195682.97</v>
      </c>
    </row>
    <row r="29" spans="1:6" s="5" customFormat="1" ht="15.75">
      <c r="A29" s="22" t="s">
        <v>45</v>
      </c>
      <c r="B29" s="8" t="s">
        <v>20</v>
      </c>
      <c r="C29" s="7" t="s">
        <v>72</v>
      </c>
      <c r="D29" s="8" t="s">
        <v>42</v>
      </c>
      <c r="E29" s="25">
        <v>24600</v>
      </c>
      <c r="F29" s="42">
        <v>24600</v>
      </c>
    </row>
    <row r="30" spans="1:6" s="5" customFormat="1" ht="15.75">
      <c r="A30" s="21" t="s">
        <v>22</v>
      </c>
      <c r="B30" s="9" t="s">
        <v>24</v>
      </c>
      <c r="C30" s="10"/>
      <c r="D30" s="9"/>
      <c r="E30" s="26">
        <f aca="true" t="shared" si="1" ref="E30:F32">E31</f>
        <v>104300</v>
      </c>
      <c r="F30" s="26">
        <f t="shared" si="1"/>
        <v>108400</v>
      </c>
    </row>
    <row r="31" spans="1:6" s="5" customFormat="1" ht="15.75">
      <c r="A31" s="22" t="s">
        <v>23</v>
      </c>
      <c r="B31" s="8" t="s">
        <v>25</v>
      </c>
      <c r="C31" s="7"/>
      <c r="D31" s="8"/>
      <c r="E31" s="25">
        <f t="shared" si="1"/>
        <v>104300</v>
      </c>
      <c r="F31" s="25">
        <f t="shared" si="1"/>
        <v>108400</v>
      </c>
    </row>
    <row r="32" spans="1:6" s="5" customFormat="1" ht="15.75">
      <c r="A32" s="22" t="s">
        <v>37</v>
      </c>
      <c r="B32" s="8" t="s">
        <v>25</v>
      </c>
      <c r="C32" s="7">
        <v>9900000</v>
      </c>
      <c r="D32" s="8"/>
      <c r="E32" s="25">
        <f t="shared" si="1"/>
        <v>104300</v>
      </c>
      <c r="F32" s="25">
        <f t="shared" si="1"/>
        <v>108400</v>
      </c>
    </row>
    <row r="33" spans="1:6" s="5" customFormat="1" ht="47.25">
      <c r="A33" s="22" t="s">
        <v>46</v>
      </c>
      <c r="B33" s="8" t="s">
        <v>25</v>
      </c>
      <c r="C33" s="7">
        <v>9905118</v>
      </c>
      <c r="D33" s="8"/>
      <c r="E33" s="25">
        <f>E34+E35</f>
        <v>104300</v>
      </c>
      <c r="F33" s="25">
        <f>F34+F35</f>
        <v>108400</v>
      </c>
    </row>
    <row r="34" spans="1:6" s="5" customFormat="1" ht="31.5">
      <c r="A34" s="22" t="s">
        <v>43</v>
      </c>
      <c r="B34" s="8" t="s">
        <v>25</v>
      </c>
      <c r="C34" s="7">
        <v>9905118</v>
      </c>
      <c r="D34" s="8" t="s">
        <v>40</v>
      </c>
      <c r="E34" s="25">
        <v>99000</v>
      </c>
      <c r="F34" s="25">
        <v>102400</v>
      </c>
    </row>
    <row r="35" spans="1:6" s="5" customFormat="1" ht="15.75">
      <c r="A35" s="22" t="s">
        <v>44</v>
      </c>
      <c r="B35" s="8" t="s">
        <v>25</v>
      </c>
      <c r="C35" s="7">
        <v>9905118</v>
      </c>
      <c r="D35" s="8" t="s">
        <v>39</v>
      </c>
      <c r="E35" s="25">
        <v>5300</v>
      </c>
      <c r="F35" s="25">
        <v>6000</v>
      </c>
    </row>
    <row r="36" spans="1:6" s="5" customFormat="1" ht="15.75">
      <c r="A36" s="21" t="s">
        <v>81</v>
      </c>
      <c r="B36" s="9" t="s">
        <v>82</v>
      </c>
      <c r="C36" s="9"/>
      <c r="D36" s="9"/>
      <c r="E36" s="26">
        <f>E37+E41</f>
        <v>0</v>
      </c>
      <c r="F36" s="26">
        <f>F37+F41</f>
        <v>0</v>
      </c>
    </row>
    <row r="37" spans="1:6" s="5" customFormat="1" ht="15.75" hidden="1">
      <c r="A37" s="22" t="s">
        <v>83</v>
      </c>
      <c r="B37" s="8" t="s">
        <v>84</v>
      </c>
      <c r="C37" s="8"/>
      <c r="D37" s="8"/>
      <c r="E37" s="25">
        <f aca="true" t="shared" si="2" ref="E37:F39">E38</f>
        <v>0</v>
      </c>
      <c r="F37" s="25">
        <f t="shared" si="2"/>
        <v>0</v>
      </c>
    </row>
    <row r="38" spans="1:6" s="5" customFormat="1" ht="31.5" hidden="1">
      <c r="A38" s="22" t="s">
        <v>85</v>
      </c>
      <c r="B38" s="8" t="s">
        <v>84</v>
      </c>
      <c r="C38" s="8" t="s">
        <v>86</v>
      </c>
      <c r="D38" s="8"/>
      <c r="E38" s="25">
        <f t="shared" si="2"/>
        <v>0</v>
      </c>
      <c r="F38" s="25">
        <f t="shared" si="2"/>
        <v>0</v>
      </c>
    </row>
    <row r="39" spans="1:6" s="5" customFormat="1" ht="15.75" hidden="1">
      <c r="A39" s="22" t="s">
        <v>87</v>
      </c>
      <c r="B39" s="8" t="s">
        <v>84</v>
      </c>
      <c r="C39" s="8" t="s">
        <v>88</v>
      </c>
      <c r="D39" s="8"/>
      <c r="E39" s="25">
        <f t="shared" si="2"/>
        <v>0</v>
      </c>
      <c r="F39" s="25">
        <f t="shared" si="2"/>
        <v>0</v>
      </c>
    </row>
    <row r="40" spans="1:6" s="5" customFormat="1" ht="15.75" hidden="1">
      <c r="A40" s="22" t="s">
        <v>44</v>
      </c>
      <c r="B40" s="8" t="s">
        <v>84</v>
      </c>
      <c r="C40" s="8" t="s">
        <v>88</v>
      </c>
      <c r="D40" s="8" t="s">
        <v>39</v>
      </c>
      <c r="E40" s="25">
        <v>0</v>
      </c>
      <c r="F40" s="25">
        <v>0</v>
      </c>
    </row>
    <row r="41" spans="1:6" s="5" customFormat="1" ht="15.75">
      <c r="A41" s="22" t="s">
        <v>98</v>
      </c>
      <c r="B41" s="8" t="s">
        <v>97</v>
      </c>
      <c r="C41" s="8"/>
      <c r="D41" s="8"/>
      <c r="E41" s="25">
        <f aca="true" t="shared" si="3" ref="E41:F43">E42</f>
        <v>0</v>
      </c>
      <c r="F41" s="25">
        <f t="shared" si="3"/>
        <v>0</v>
      </c>
    </row>
    <row r="42" spans="1:6" s="5" customFormat="1" ht="15.75">
      <c r="A42" s="22" t="s">
        <v>37</v>
      </c>
      <c r="B42" s="8" t="s">
        <v>97</v>
      </c>
      <c r="C42" s="8" t="s">
        <v>70</v>
      </c>
      <c r="D42" s="8"/>
      <c r="E42" s="25">
        <f t="shared" si="3"/>
        <v>0</v>
      </c>
      <c r="F42" s="25">
        <f t="shared" si="3"/>
        <v>0</v>
      </c>
    </row>
    <row r="43" spans="1:6" s="5" customFormat="1" ht="15.75">
      <c r="A43" s="22" t="s">
        <v>100</v>
      </c>
      <c r="B43" s="8" t="s">
        <v>97</v>
      </c>
      <c r="C43" s="8" t="s">
        <v>99</v>
      </c>
      <c r="D43" s="8"/>
      <c r="E43" s="25">
        <f t="shared" si="3"/>
        <v>0</v>
      </c>
      <c r="F43" s="25">
        <f t="shared" si="3"/>
        <v>0</v>
      </c>
    </row>
    <row r="44" spans="1:6" s="5" customFormat="1" ht="15.75">
      <c r="A44" s="22" t="s">
        <v>44</v>
      </c>
      <c r="B44" s="8" t="s">
        <v>97</v>
      </c>
      <c r="C44" s="8" t="s">
        <v>99</v>
      </c>
      <c r="D44" s="8" t="s">
        <v>39</v>
      </c>
      <c r="E44" s="25">
        <v>0</v>
      </c>
      <c r="F44" s="25">
        <v>0</v>
      </c>
    </row>
    <row r="45" spans="1:6" s="5" customFormat="1" ht="15.75">
      <c r="A45" s="21" t="s">
        <v>6</v>
      </c>
      <c r="B45" s="9" t="s">
        <v>5</v>
      </c>
      <c r="C45" s="10"/>
      <c r="D45" s="9"/>
      <c r="E45" s="26">
        <f>E46+E50+E55+E65</f>
        <v>0</v>
      </c>
      <c r="F45" s="26">
        <f>F46+F50+F55+F65</f>
        <v>0</v>
      </c>
    </row>
    <row r="46" spans="1:6" s="5" customFormat="1" ht="15.75">
      <c r="A46" s="21" t="s">
        <v>64</v>
      </c>
      <c r="B46" s="9" t="s">
        <v>63</v>
      </c>
      <c r="C46" s="10"/>
      <c r="D46" s="9"/>
      <c r="E46" s="26">
        <f aca="true" t="shared" si="4" ref="E46:F48">E47</f>
        <v>0</v>
      </c>
      <c r="F46" s="26">
        <f t="shared" si="4"/>
        <v>0</v>
      </c>
    </row>
    <row r="47" spans="1:6" s="5" customFormat="1" ht="15.75">
      <c r="A47" s="22" t="s">
        <v>37</v>
      </c>
      <c r="B47" s="8" t="s">
        <v>63</v>
      </c>
      <c r="C47" s="7" t="s">
        <v>70</v>
      </c>
      <c r="D47" s="8"/>
      <c r="E47" s="25">
        <f t="shared" si="4"/>
        <v>0</v>
      </c>
      <c r="F47" s="25">
        <f t="shared" si="4"/>
        <v>0</v>
      </c>
    </row>
    <row r="48" spans="1:6" s="5" customFormat="1" ht="47.25">
      <c r="A48" s="22" t="s">
        <v>66</v>
      </c>
      <c r="B48" s="8" t="s">
        <v>63</v>
      </c>
      <c r="C48" s="7" t="s">
        <v>74</v>
      </c>
      <c r="D48" s="8"/>
      <c r="E48" s="25">
        <f t="shared" si="4"/>
        <v>0</v>
      </c>
      <c r="F48" s="25">
        <f t="shared" si="4"/>
        <v>0</v>
      </c>
    </row>
    <row r="49" spans="1:6" s="5" customFormat="1" ht="31.5">
      <c r="A49" s="22" t="s">
        <v>67</v>
      </c>
      <c r="B49" s="8" t="s">
        <v>63</v>
      </c>
      <c r="C49" s="7" t="s">
        <v>74</v>
      </c>
      <c r="D49" s="8" t="s">
        <v>65</v>
      </c>
      <c r="E49" s="25">
        <v>0</v>
      </c>
      <c r="F49" s="25">
        <v>0</v>
      </c>
    </row>
    <row r="50" spans="1:6" s="5" customFormat="1" ht="15.75">
      <c r="A50" s="21" t="s">
        <v>59</v>
      </c>
      <c r="B50" s="9" t="s">
        <v>58</v>
      </c>
      <c r="C50" s="10"/>
      <c r="D50" s="9"/>
      <c r="E50" s="26">
        <f aca="true" t="shared" si="5" ref="E50:F53">E51</f>
        <v>0</v>
      </c>
      <c r="F50" s="26">
        <f t="shared" si="5"/>
        <v>0</v>
      </c>
    </row>
    <row r="51" spans="1:6" s="5" customFormat="1" ht="47.25">
      <c r="A51" s="22" t="s">
        <v>102</v>
      </c>
      <c r="B51" s="8" t="s">
        <v>58</v>
      </c>
      <c r="C51" s="7" t="s">
        <v>75</v>
      </c>
      <c r="D51" s="8"/>
      <c r="E51" s="25">
        <f t="shared" si="5"/>
        <v>0</v>
      </c>
      <c r="F51" s="25">
        <f t="shared" si="5"/>
        <v>0</v>
      </c>
    </row>
    <row r="52" spans="1:6" s="5" customFormat="1" ht="31.5">
      <c r="A52" s="22" t="s">
        <v>60</v>
      </c>
      <c r="B52" s="8" t="s">
        <v>58</v>
      </c>
      <c r="C52" s="7" t="s">
        <v>76</v>
      </c>
      <c r="D52" s="8"/>
      <c r="E52" s="25">
        <f t="shared" si="5"/>
        <v>0</v>
      </c>
      <c r="F52" s="25">
        <f t="shared" si="5"/>
        <v>0</v>
      </c>
    </row>
    <row r="53" spans="1:6" s="5" customFormat="1" ht="15.75">
      <c r="A53" s="22" t="s">
        <v>61</v>
      </c>
      <c r="B53" s="8" t="s">
        <v>58</v>
      </c>
      <c r="C53" s="7" t="s">
        <v>77</v>
      </c>
      <c r="D53" s="8"/>
      <c r="E53" s="25">
        <f t="shared" si="5"/>
        <v>0</v>
      </c>
      <c r="F53" s="25">
        <f t="shared" si="5"/>
        <v>0</v>
      </c>
    </row>
    <row r="54" spans="1:6" s="5" customFormat="1" ht="15.75">
      <c r="A54" s="22" t="s">
        <v>44</v>
      </c>
      <c r="B54" s="8" t="s">
        <v>58</v>
      </c>
      <c r="C54" s="7" t="s">
        <v>77</v>
      </c>
      <c r="D54" s="8" t="s">
        <v>39</v>
      </c>
      <c r="E54" s="25">
        <v>0</v>
      </c>
      <c r="F54" s="25">
        <v>0</v>
      </c>
    </row>
    <row r="55" spans="1:6" s="5" customFormat="1" ht="15.75">
      <c r="A55" s="19" t="s">
        <v>16</v>
      </c>
      <c r="B55" s="9" t="s">
        <v>17</v>
      </c>
      <c r="C55" s="10"/>
      <c r="D55" s="9"/>
      <c r="E55" s="26">
        <f>E56+E60</f>
        <v>0</v>
      </c>
      <c r="F55" s="26">
        <f>F56+F60</f>
        <v>0</v>
      </c>
    </row>
    <row r="56" spans="1:6" s="5" customFormat="1" ht="47.25">
      <c r="A56" s="22" t="s">
        <v>102</v>
      </c>
      <c r="B56" s="7" t="s">
        <v>47</v>
      </c>
      <c r="C56" s="7" t="s">
        <v>75</v>
      </c>
      <c r="D56" s="7"/>
      <c r="E56" s="25">
        <f aca="true" t="shared" si="6" ref="E56:F58">E57</f>
        <v>0</v>
      </c>
      <c r="F56" s="25">
        <f t="shared" si="6"/>
        <v>0</v>
      </c>
    </row>
    <row r="57" spans="1:6" s="5" customFormat="1" ht="31.5">
      <c r="A57" s="22" t="s">
        <v>62</v>
      </c>
      <c r="B57" s="7" t="s">
        <v>47</v>
      </c>
      <c r="C57" s="7" t="s">
        <v>78</v>
      </c>
      <c r="D57" s="7"/>
      <c r="E57" s="25">
        <f t="shared" si="6"/>
        <v>0</v>
      </c>
      <c r="F57" s="25">
        <f t="shared" si="6"/>
        <v>0</v>
      </c>
    </row>
    <row r="58" spans="1:6" s="5" customFormat="1" ht="31.5">
      <c r="A58" s="22" t="s">
        <v>48</v>
      </c>
      <c r="B58" s="7" t="s">
        <v>47</v>
      </c>
      <c r="C58" s="7" t="s">
        <v>79</v>
      </c>
      <c r="D58" s="7"/>
      <c r="E58" s="25">
        <f t="shared" si="6"/>
        <v>0</v>
      </c>
      <c r="F58" s="25">
        <f t="shared" si="6"/>
        <v>0</v>
      </c>
    </row>
    <row r="59" spans="1:6" s="5" customFormat="1" ht="15.75">
      <c r="A59" s="22" t="s">
        <v>44</v>
      </c>
      <c r="B59" s="7" t="s">
        <v>47</v>
      </c>
      <c r="C59" s="7" t="s">
        <v>79</v>
      </c>
      <c r="D59" s="7" t="s">
        <v>39</v>
      </c>
      <c r="E59" s="25">
        <v>0</v>
      </c>
      <c r="F59" s="25">
        <v>0</v>
      </c>
    </row>
    <row r="60" spans="1:6" s="5" customFormat="1" ht="15.75">
      <c r="A60" s="22" t="s">
        <v>37</v>
      </c>
      <c r="B60" s="7" t="s">
        <v>47</v>
      </c>
      <c r="C60" s="7" t="s">
        <v>70</v>
      </c>
      <c r="D60" s="7"/>
      <c r="E60" s="25">
        <f>E61+E63</f>
        <v>0</v>
      </c>
      <c r="F60" s="25">
        <f>F61+F63</f>
        <v>0</v>
      </c>
    </row>
    <row r="61" spans="1:6" s="5" customFormat="1" ht="78.75">
      <c r="A61" s="22" t="s">
        <v>106</v>
      </c>
      <c r="B61" s="7" t="s">
        <v>47</v>
      </c>
      <c r="C61" s="7" t="s">
        <v>105</v>
      </c>
      <c r="D61" s="7"/>
      <c r="E61" s="25">
        <f>E62</f>
        <v>0</v>
      </c>
      <c r="F61" s="25">
        <f>F62</f>
        <v>0</v>
      </c>
    </row>
    <row r="62" spans="1:6" s="5" customFormat="1" ht="15.75">
      <c r="A62" s="22" t="s">
        <v>44</v>
      </c>
      <c r="B62" s="7" t="s">
        <v>47</v>
      </c>
      <c r="C62" s="7" t="s">
        <v>105</v>
      </c>
      <c r="D62" s="7">
        <v>200</v>
      </c>
      <c r="E62" s="25"/>
      <c r="F62" s="25"/>
    </row>
    <row r="63" spans="1:6" s="5" customFormat="1" ht="47.25">
      <c r="A63" s="22" t="s">
        <v>107</v>
      </c>
      <c r="B63" s="7" t="s">
        <v>47</v>
      </c>
      <c r="C63" s="7" t="s">
        <v>108</v>
      </c>
      <c r="D63" s="7"/>
      <c r="E63" s="25">
        <f>E64</f>
        <v>0</v>
      </c>
      <c r="F63" s="25">
        <f>F64</f>
        <v>0</v>
      </c>
    </row>
    <row r="64" spans="1:6" s="5" customFormat="1" ht="15.75">
      <c r="A64" s="22" t="s">
        <v>44</v>
      </c>
      <c r="B64" s="7" t="s">
        <v>47</v>
      </c>
      <c r="C64" s="7" t="s">
        <v>108</v>
      </c>
      <c r="D64" s="7">
        <v>200</v>
      </c>
      <c r="E64" s="25"/>
      <c r="F64" s="25"/>
    </row>
    <row r="65" spans="1:6" s="5" customFormat="1" ht="31.5">
      <c r="A65" s="19" t="s">
        <v>93</v>
      </c>
      <c r="B65" s="9" t="s">
        <v>94</v>
      </c>
      <c r="C65" s="7"/>
      <c r="D65" s="7"/>
      <c r="E65" s="26">
        <f aca="true" t="shared" si="7" ref="E65:F68">E66</f>
        <v>0</v>
      </c>
      <c r="F65" s="26">
        <f t="shared" si="7"/>
        <v>0</v>
      </c>
    </row>
    <row r="66" spans="1:6" s="5" customFormat="1" ht="47.25">
      <c r="A66" s="22" t="s">
        <v>102</v>
      </c>
      <c r="B66" s="8" t="s">
        <v>95</v>
      </c>
      <c r="C66" s="7" t="s">
        <v>75</v>
      </c>
      <c r="D66" s="7"/>
      <c r="E66" s="25">
        <f t="shared" si="7"/>
        <v>0</v>
      </c>
      <c r="F66" s="25">
        <f t="shared" si="7"/>
        <v>0</v>
      </c>
    </row>
    <row r="67" spans="1:6" s="5" customFormat="1" ht="31.5">
      <c r="A67" s="22" t="s">
        <v>62</v>
      </c>
      <c r="B67" s="8" t="s">
        <v>95</v>
      </c>
      <c r="C67" s="7" t="s">
        <v>78</v>
      </c>
      <c r="D67" s="7"/>
      <c r="E67" s="25">
        <f t="shared" si="7"/>
        <v>0</v>
      </c>
      <c r="F67" s="25">
        <f t="shared" si="7"/>
        <v>0</v>
      </c>
    </row>
    <row r="68" spans="1:6" s="5" customFormat="1" ht="78.75">
      <c r="A68" s="22" t="s">
        <v>96</v>
      </c>
      <c r="B68" s="8" t="s">
        <v>95</v>
      </c>
      <c r="C68" s="7" t="s">
        <v>80</v>
      </c>
      <c r="D68" s="8"/>
      <c r="E68" s="25">
        <f t="shared" si="7"/>
        <v>0</v>
      </c>
      <c r="F68" s="25">
        <f t="shared" si="7"/>
        <v>0</v>
      </c>
    </row>
    <row r="69" spans="1:6" s="5" customFormat="1" ht="15.75">
      <c r="A69" s="33" t="s">
        <v>44</v>
      </c>
      <c r="B69" s="8" t="s">
        <v>47</v>
      </c>
      <c r="C69" s="35" t="s">
        <v>80</v>
      </c>
      <c r="D69" s="8" t="s">
        <v>39</v>
      </c>
      <c r="E69" s="25">
        <v>0</v>
      </c>
      <c r="F69" s="25">
        <v>0</v>
      </c>
    </row>
    <row r="70" spans="1:6" ht="15.75">
      <c r="A70" s="21" t="s">
        <v>30</v>
      </c>
      <c r="B70" s="8" t="s">
        <v>31</v>
      </c>
      <c r="C70" s="27"/>
      <c r="D70" s="28"/>
      <c r="E70" s="25">
        <f aca="true" t="shared" si="8" ref="E70:F72">E71</f>
        <v>0</v>
      </c>
      <c r="F70" s="25">
        <f t="shared" si="8"/>
        <v>0</v>
      </c>
    </row>
    <row r="71" spans="1:6" ht="15.75">
      <c r="A71" s="22" t="s">
        <v>37</v>
      </c>
      <c r="B71" s="8" t="s">
        <v>53</v>
      </c>
      <c r="C71" s="7" t="s">
        <v>70</v>
      </c>
      <c r="D71" s="7"/>
      <c r="E71" s="25">
        <f t="shared" si="8"/>
        <v>0</v>
      </c>
      <c r="F71" s="25">
        <f t="shared" si="8"/>
        <v>0</v>
      </c>
    </row>
    <row r="72" spans="1:6" ht="15.75">
      <c r="A72" s="22" t="s">
        <v>49</v>
      </c>
      <c r="B72" s="8" t="s">
        <v>54</v>
      </c>
      <c r="C72" s="7" t="s">
        <v>90</v>
      </c>
      <c r="D72" s="7"/>
      <c r="E72" s="25">
        <f t="shared" si="8"/>
        <v>0</v>
      </c>
      <c r="F72" s="25">
        <f t="shared" si="8"/>
        <v>0</v>
      </c>
    </row>
    <row r="73" spans="1:6" ht="15.75">
      <c r="A73" s="22" t="s">
        <v>55</v>
      </c>
      <c r="B73" s="8" t="s">
        <v>54</v>
      </c>
      <c r="C73" s="7" t="s">
        <v>90</v>
      </c>
      <c r="D73" s="7" t="s">
        <v>56</v>
      </c>
      <c r="E73" s="25">
        <v>0</v>
      </c>
      <c r="F73" s="25">
        <v>0</v>
      </c>
    </row>
  </sheetData>
  <sheetProtection/>
  <mergeCells count="7">
    <mergeCell ref="A12:F12"/>
    <mergeCell ref="D13:F13"/>
    <mergeCell ref="A14:A15"/>
    <mergeCell ref="B14:B15"/>
    <mergeCell ref="C14:C15"/>
    <mergeCell ref="D14:D15"/>
    <mergeCell ref="E14:F14"/>
  </mergeCells>
  <printOptions/>
  <pageMargins left="0.1968503937007874" right="0.1968503937007874" top="0.1968503937007874" bottom="0.1968503937007874" header="0.3" footer="0.2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D36" sqref="D36:D43"/>
    </sheetView>
  </sheetViews>
  <sheetFormatPr defaultColWidth="9.00390625" defaultRowHeight="12.75"/>
  <cols>
    <col min="1" max="1" width="68.875" style="1" customWidth="1"/>
    <col min="2" max="2" width="14.75390625" style="2" customWidth="1"/>
    <col min="3" max="3" width="11.125" style="3" customWidth="1"/>
    <col min="4" max="4" width="17.375" style="6" customWidth="1"/>
  </cols>
  <sheetData>
    <row r="1" ht="15.75">
      <c r="B1" s="1"/>
    </row>
    <row r="2" spans="2:6" ht="15.75">
      <c r="B2" s="16" t="s">
        <v>32</v>
      </c>
      <c r="D2" s="11"/>
      <c r="E2" s="11"/>
      <c r="F2" s="13"/>
    </row>
    <row r="3" spans="2:6" ht="15.75">
      <c r="B3" s="16" t="s">
        <v>21</v>
      </c>
      <c r="C3" s="16"/>
      <c r="D3" s="11"/>
      <c r="E3" s="11"/>
      <c r="F3" s="13"/>
    </row>
    <row r="4" spans="2:6" ht="15.75">
      <c r="B4" s="16" t="s">
        <v>109</v>
      </c>
      <c r="C4" s="16"/>
      <c r="D4" s="11"/>
      <c r="E4" s="11"/>
      <c r="F4" s="13"/>
    </row>
    <row r="5" spans="2:6" ht="15.75">
      <c r="B5" s="16" t="s">
        <v>11</v>
      </c>
      <c r="C5" s="16"/>
      <c r="D5" s="11"/>
      <c r="E5" s="11"/>
      <c r="F5" s="11"/>
    </row>
    <row r="6" spans="2:6" ht="15.75">
      <c r="B6" s="16" t="s">
        <v>119</v>
      </c>
      <c r="C6" s="16"/>
      <c r="D6" s="11"/>
      <c r="E6" s="11"/>
      <c r="F6" s="13"/>
    </row>
    <row r="7" spans="2:6" ht="15.75">
      <c r="B7" s="17" t="s">
        <v>19</v>
      </c>
      <c r="C7" s="17"/>
      <c r="D7" s="12"/>
      <c r="E7" s="12"/>
      <c r="F7" s="13"/>
    </row>
    <row r="8" spans="2:6" ht="15.75">
      <c r="B8" s="16" t="s">
        <v>110</v>
      </c>
      <c r="C8" s="17"/>
      <c r="D8" s="12"/>
      <c r="E8" s="12"/>
      <c r="F8" s="13"/>
    </row>
    <row r="9" spans="2:6" ht="15.75">
      <c r="B9" s="16" t="s">
        <v>116</v>
      </c>
      <c r="C9" s="16"/>
      <c r="D9" s="11"/>
      <c r="E9" s="11"/>
      <c r="F9" s="11"/>
    </row>
    <row r="10" spans="1:6" ht="15.75">
      <c r="A10" s="4"/>
      <c r="B10" s="16" t="s">
        <v>117</v>
      </c>
      <c r="C10" s="18"/>
      <c r="D10" s="13"/>
      <c r="E10" s="14"/>
      <c r="F10" s="13"/>
    </row>
    <row r="11" ht="15.75">
      <c r="A11" s="4"/>
    </row>
    <row r="12" spans="1:5" ht="70.5" customHeight="1">
      <c r="A12" s="49" t="s">
        <v>122</v>
      </c>
      <c r="B12" s="49"/>
      <c r="C12" s="49"/>
      <c r="D12" s="49"/>
      <c r="E12" s="32"/>
    </row>
    <row r="13" spans="1:3" ht="15.75">
      <c r="A13" s="24"/>
      <c r="B13" s="24"/>
      <c r="C13" s="24"/>
    </row>
    <row r="14" spans="3:4" ht="15.75">
      <c r="C14" s="50" t="s">
        <v>0</v>
      </c>
      <c r="D14" s="50"/>
    </row>
    <row r="15" spans="1:4" ht="12.75">
      <c r="A15" s="52" t="s">
        <v>1</v>
      </c>
      <c r="B15" s="52" t="s">
        <v>2</v>
      </c>
      <c r="C15" s="53" t="s">
        <v>10</v>
      </c>
      <c r="D15" s="55" t="s">
        <v>3</v>
      </c>
    </row>
    <row r="16" spans="1:4" ht="15.75" customHeight="1">
      <c r="A16" s="52"/>
      <c r="B16" s="52"/>
      <c r="C16" s="53"/>
      <c r="D16" s="55"/>
    </row>
    <row r="17" spans="1:4" s="5" customFormat="1" ht="15.75">
      <c r="A17" s="10">
        <v>1</v>
      </c>
      <c r="B17" s="10">
        <v>3</v>
      </c>
      <c r="C17" s="9" t="s">
        <v>27</v>
      </c>
      <c r="D17" s="9" t="s">
        <v>28</v>
      </c>
    </row>
    <row r="18" spans="1:4" s="5" customFormat="1" ht="15.75">
      <c r="A18" s="10" t="s">
        <v>8</v>
      </c>
      <c r="B18" s="10"/>
      <c r="C18" s="9"/>
      <c r="D18" s="20">
        <f>D19+D36</f>
        <v>3666600</v>
      </c>
    </row>
    <row r="19" spans="1:4" s="5" customFormat="1" ht="15.75">
      <c r="A19" s="21" t="s">
        <v>68</v>
      </c>
      <c r="B19" s="10"/>
      <c r="C19" s="9"/>
      <c r="D19" s="20">
        <f>D24+D20</f>
        <v>1756100</v>
      </c>
    </row>
    <row r="20" spans="1:4" s="5" customFormat="1" ht="33.75" customHeight="1">
      <c r="A20" s="22" t="str">
        <f>'по разделам 2021'!A39</f>
        <v>Муниципальная программа "Развитие дорожного хозяйства сельского поселения Стерлибашевский сельсовет "</v>
      </c>
      <c r="B20" s="8" t="s">
        <v>86</v>
      </c>
      <c r="C20" s="8"/>
      <c r="D20" s="25">
        <f>D21</f>
        <v>571100</v>
      </c>
    </row>
    <row r="21" spans="1:4" s="5" customFormat="1" ht="15.75">
      <c r="A21" s="22" t="s">
        <v>87</v>
      </c>
      <c r="B21" s="8" t="s">
        <v>88</v>
      </c>
      <c r="C21" s="8"/>
      <c r="D21" s="25">
        <f>D22+D23</f>
        <v>571100</v>
      </c>
    </row>
    <row r="22" spans="1:4" s="5" customFormat="1" ht="15.75">
      <c r="A22" s="22" t="s">
        <v>44</v>
      </c>
      <c r="B22" s="8" t="s">
        <v>88</v>
      </c>
      <c r="C22" s="8" t="s">
        <v>39</v>
      </c>
      <c r="D22" s="25">
        <f>'по разделам 2021'!E41</f>
        <v>321100</v>
      </c>
    </row>
    <row r="23" spans="1:4" s="5" customFormat="1" ht="15.75">
      <c r="A23" s="22" t="s">
        <v>44</v>
      </c>
      <c r="B23" s="8" t="s">
        <v>88</v>
      </c>
      <c r="C23" s="8" t="s">
        <v>39</v>
      </c>
      <c r="D23" s="25">
        <f>'по разделам 2021'!E42</f>
        <v>250000</v>
      </c>
    </row>
    <row r="24" spans="1:4" s="38" customFormat="1" ht="36.75" customHeight="1">
      <c r="A24" s="22" t="str">
        <f>'по разделам 2021'!A58</f>
        <v>Муниципальная программа "Развитие жилищно-коммунального хозяйства сельского поселения Стерлибашевский сельсовет"</v>
      </c>
      <c r="B24" s="7" t="s">
        <v>75</v>
      </c>
      <c r="C24" s="8"/>
      <c r="D24" s="25">
        <f>D25+D33+D28</f>
        <v>1185000</v>
      </c>
    </row>
    <row r="25" spans="1:4" s="5" customFormat="1" ht="31.5">
      <c r="A25" s="22" t="s">
        <v>62</v>
      </c>
      <c r="B25" s="7" t="s">
        <v>78</v>
      </c>
      <c r="C25" s="8"/>
      <c r="D25" s="25">
        <f>D26+D31+D29</f>
        <v>500000</v>
      </c>
    </row>
    <row r="26" spans="1:4" s="5" customFormat="1" ht="15.75">
      <c r="A26" s="22" t="s">
        <v>48</v>
      </c>
      <c r="B26" s="7" t="s">
        <v>79</v>
      </c>
      <c r="C26" s="8"/>
      <c r="D26" s="25">
        <f>D27</f>
        <v>0</v>
      </c>
    </row>
    <row r="27" spans="1:4" s="5" customFormat="1" ht="15.75">
      <c r="A27" s="22" t="s">
        <v>44</v>
      </c>
      <c r="B27" s="7" t="s">
        <v>79</v>
      </c>
      <c r="C27" s="8" t="s">
        <v>39</v>
      </c>
      <c r="D27" s="25">
        <f>'по разделам 2021'!E61</f>
        <v>0</v>
      </c>
    </row>
    <row r="28" spans="1:4" s="5" customFormat="1" ht="31.5">
      <c r="A28" s="22" t="s">
        <v>127</v>
      </c>
      <c r="B28" s="7" t="s">
        <v>128</v>
      </c>
      <c r="C28" s="8" t="s">
        <v>39</v>
      </c>
      <c r="D28" s="25">
        <v>685000</v>
      </c>
    </row>
    <row r="29" spans="1:4" s="5" customFormat="1" ht="47.25">
      <c r="A29" s="22" t="s">
        <v>104</v>
      </c>
      <c r="B29" s="7" t="s">
        <v>103</v>
      </c>
      <c r="C29" s="7"/>
      <c r="D29" s="25">
        <f>D30</f>
        <v>0</v>
      </c>
    </row>
    <row r="30" spans="1:4" s="5" customFormat="1" ht="15.75">
      <c r="A30" s="22" t="s">
        <v>44</v>
      </c>
      <c r="B30" s="7" t="s">
        <v>103</v>
      </c>
      <c r="C30" s="7" t="s">
        <v>39</v>
      </c>
      <c r="D30" s="25">
        <f>'по разделам 2021'!E64</f>
        <v>0</v>
      </c>
    </row>
    <row r="31" spans="1:4" s="5" customFormat="1" ht="78.75">
      <c r="A31" s="22" t="s">
        <v>96</v>
      </c>
      <c r="B31" s="7" t="s">
        <v>80</v>
      </c>
      <c r="C31" s="8"/>
      <c r="D31" s="25">
        <f>D32</f>
        <v>500000</v>
      </c>
    </row>
    <row r="32" spans="1:4" s="5" customFormat="1" ht="15.75">
      <c r="A32" s="33" t="s">
        <v>44</v>
      </c>
      <c r="B32" s="7" t="s">
        <v>80</v>
      </c>
      <c r="C32" s="8" t="s">
        <v>39</v>
      </c>
      <c r="D32" s="25">
        <f>'по разделам 2021'!E74</f>
        <v>500000</v>
      </c>
    </row>
    <row r="33" spans="1:4" s="5" customFormat="1" ht="31.5">
      <c r="A33" s="22" t="s">
        <v>60</v>
      </c>
      <c r="B33" s="7" t="s">
        <v>76</v>
      </c>
      <c r="C33" s="8"/>
      <c r="D33" s="25">
        <f>D34</f>
        <v>0</v>
      </c>
    </row>
    <row r="34" spans="1:4" s="5" customFormat="1" ht="15.75">
      <c r="A34" s="22" t="s">
        <v>61</v>
      </c>
      <c r="B34" s="7" t="s">
        <v>77</v>
      </c>
      <c r="C34" s="8"/>
      <c r="D34" s="25">
        <f>D35</f>
        <v>0</v>
      </c>
    </row>
    <row r="35" spans="1:4" s="5" customFormat="1" ht="15.75">
      <c r="A35" s="22" t="s">
        <v>44</v>
      </c>
      <c r="B35" s="7" t="s">
        <v>77</v>
      </c>
      <c r="C35" s="8" t="s">
        <v>39</v>
      </c>
      <c r="D35" s="25">
        <f>'по разделам 2021'!E56</f>
        <v>0</v>
      </c>
    </row>
    <row r="36" spans="1:4" ht="15.75">
      <c r="A36" s="21" t="s">
        <v>37</v>
      </c>
      <c r="B36" s="10" t="s">
        <v>70</v>
      </c>
      <c r="C36" s="9"/>
      <c r="D36" s="26">
        <f>D39+D48+D37+D46+D44+D51+D53</f>
        <v>1910500</v>
      </c>
    </row>
    <row r="37" spans="1:4" ht="15.75">
      <c r="A37" s="22" t="s">
        <v>52</v>
      </c>
      <c r="B37" s="7" t="s">
        <v>71</v>
      </c>
      <c r="C37" s="8"/>
      <c r="D37" s="25">
        <f>D38</f>
        <v>679076.33</v>
      </c>
    </row>
    <row r="38" spans="1:4" ht="31.5">
      <c r="A38" s="22" t="s">
        <v>43</v>
      </c>
      <c r="B38" s="7" t="s">
        <v>71</v>
      </c>
      <c r="C38" s="8" t="s">
        <v>40</v>
      </c>
      <c r="D38" s="25">
        <f>'по разделам 2021'!E23</f>
        <v>679076.33</v>
      </c>
    </row>
    <row r="39" spans="1:4" ht="31.5">
      <c r="A39" s="22" t="s">
        <v>38</v>
      </c>
      <c r="B39" s="7" t="s">
        <v>89</v>
      </c>
      <c r="C39" s="8"/>
      <c r="D39" s="25">
        <f>D40+D41+D43+D42</f>
        <v>1128223.67</v>
      </c>
    </row>
    <row r="40" spans="1:4" ht="31.5">
      <c r="A40" s="22" t="s">
        <v>43</v>
      </c>
      <c r="B40" s="7" t="s">
        <v>89</v>
      </c>
      <c r="C40" s="8" t="s">
        <v>40</v>
      </c>
      <c r="D40" s="25">
        <f>'по разделам 2021'!E27</f>
        <v>593940.7</v>
      </c>
    </row>
    <row r="41" spans="1:4" ht="15.75">
      <c r="A41" s="22" t="s">
        <v>44</v>
      </c>
      <c r="B41" s="7" t="s">
        <v>89</v>
      </c>
      <c r="C41" s="8" t="s">
        <v>39</v>
      </c>
      <c r="D41" s="25">
        <f>'по разделам 2021'!E28</f>
        <v>392200</v>
      </c>
    </row>
    <row r="42" spans="1:4" ht="15.75">
      <c r="A42" s="22" t="s">
        <v>92</v>
      </c>
      <c r="B42" s="7" t="s">
        <v>89</v>
      </c>
      <c r="C42" s="8" t="s">
        <v>91</v>
      </c>
      <c r="D42" s="25">
        <f>'по разделам 2021'!E29</f>
        <v>117482.97</v>
      </c>
    </row>
    <row r="43" spans="1:4" ht="15.75">
      <c r="A43" s="22" t="s">
        <v>45</v>
      </c>
      <c r="B43" s="7" t="s">
        <v>89</v>
      </c>
      <c r="C43" s="8" t="s">
        <v>42</v>
      </c>
      <c r="D43" s="25">
        <f>'по разделам 2021'!E30</f>
        <v>24600</v>
      </c>
    </row>
    <row r="44" spans="1:4" ht="15.75">
      <c r="A44" s="22" t="s">
        <v>100</v>
      </c>
      <c r="B44" s="8" t="s">
        <v>99</v>
      </c>
      <c r="C44" s="8"/>
      <c r="D44" s="23">
        <f>D45</f>
        <v>0</v>
      </c>
    </row>
    <row r="45" spans="1:4" ht="15.75">
      <c r="A45" s="22" t="s">
        <v>44</v>
      </c>
      <c r="B45" s="8" t="s">
        <v>99</v>
      </c>
      <c r="C45" s="8" t="s">
        <v>39</v>
      </c>
      <c r="D45" s="23">
        <f>'по разделам 2021'!E46</f>
        <v>0</v>
      </c>
    </row>
    <row r="46" spans="1:4" ht="47.25">
      <c r="A46" s="39" t="s">
        <v>66</v>
      </c>
      <c r="B46" s="7" t="s">
        <v>74</v>
      </c>
      <c r="C46" s="8"/>
      <c r="D46" s="23">
        <f>D47</f>
        <v>0</v>
      </c>
    </row>
    <row r="47" spans="1:4" ht="31.5">
      <c r="A47" s="22" t="s">
        <v>67</v>
      </c>
      <c r="B47" s="7" t="s">
        <v>74</v>
      </c>
      <c r="C47" s="8" t="s">
        <v>65</v>
      </c>
      <c r="D47" s="23">
        <f>'по разделам 2021'!E51</f>
        <v>0</v>
      </c>
    </row>
    <row r="48" spans="1:4" ht="47.25">
      <c r="A48" s="22" t="s">
        <v>46</v>
      </c>
      <c r="B48" s="7" t="s">
        <v>73</v>
      </c>
      <c r="C48" s="8"/>
      <c r="D48" s="23">
        <f>D49+D50</f>
        <v>103200</v>
      </c>
    </row>
    <row r="49" spans="1:4" ht="31.5">
      <c r="A49" s="22" t="s">
        <v>43</v>
      </c>
      <c r="B49" s="7" t="s">
        <v>73</v>
      </c>
      <c r="C49" s="8" t="s">
        <v>40</v>
      </c>
      <c r="D49" s="23">
        <f>'по разделам 2021'!E35</f>
        <v>98000</v>
      </c>
    </row>
    <row r="50" spans="1:4" ht="15.75">
      <c r="A50" s="22" t="s">
        <v>44</v>
      </c>
      <c r="B50" s="7" t="s">
        <v>73</v>
      </c>
      <c r="C50" s="8" t="s">
        <v>39</v>
      </c>
      <c r="D50" s="25">
        <f>'по разделам 2021'!E36</f>
        <v>5200</v>
      </c>
    </row>
    <row r="51" spans="1:4" ht="63">
      <c r="A51" s="22" t="s">
        <v>106</v>
      </c>
      <c r="B51" s="7" t="s">
        <v>105</v>
      </c>
      <c r="C51" s="7"/>
      <c r="D51" s="40">
        <f>D52</f>
        <v>0</v>
      </c>
    </row>
    <row r="52" spans="1:4" ht="15.75">
      <c r="A52" s="22" t="s">
        <v>44</v>
      </c>
      <c r="B52" s="7" t="s">
        <v>105</v>
      </c>
      <c r="C52" s="7">
        <v>200</v>
      </c>
      <c r="D52" s="40">
        <f>'по разделам 2021'!E67</f>
        <v>0</v>
      </c>
    </row>
    <row r="53" spans="1:4" ht="47.25">
      <c r="A53" s="22" t="s">
        <v>107</v>
      </c>
      <c r="B53" s="7" t="s">
        <v>108</v>
      </c>
      <c r="C53" s="7"/>
      <c r="D53" s="40">
        <f>D54</f>
        <v>0</v>
      </c>
    </row>
    <row r="54" spans="1:4" ht="15.75">
      <c r="A54" s="22" t="s">
        <v>44</v>
      </c>
      <c r="B54" s="7" t="s">
        <v>108</v>
      </c>
      <c r="C54" s="7">
        <v>200</v>
      </c>
      <c r="D54" s="40">
        <f>'по разделам 2021'!E69</f>
        <v>0</v>
      </c>
    </row>
  </sheetData>
  <sheetProtection/>
  <mergeCells count="6">
    <mergeCell ref="A12:D12"/>
    <mergeCell ref="C14:D14"/>
    <mergeCell ref="A15:A16"/>
    <mergeCell ref="B15:B16"/>
    <mergeCell ref="C15:C16"/>
    <mergeCell ref="D15:D16"/>
  </mergeCells>
  <printOptions/>
  <pageMargins left="0.45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">
      <selection activeCell="F36" sqref="F36"/>
    </sheetView>
  </sheetViews>
  <sheetFormatPr defaultColWidth="9.00390625" defaultRowHeight="12.75"/>
  <cols>
    <col min="1" max="1" width="68.875" style="1" customWidth="1"/>
    <col min="2" max="2" width="14.75390625" style="2" customWidth="1"/>
    <col min="3" max="3" width="11.125" style="3" customWidth="1"/>
    <col min="4" max="4" width="13.875" style="3" customWidth="1"/>
    <col min="5" max="5" width="14.25390625" style="6" customWidth="1"/>
  </cols>
  <sheetData>
    <row r="1" ht="15.75">
      <c r="B1" s="1"/>
    </row>
    <row r="2" spans="2:7" ht="15.75">
      <c r="B2" s="16" t="s">
        <v>33</v>
      </c>
      <c r="E2" s="11"/>
      <c r="F2" s="11"/>
      <c r="G2" s="13"/>
    </row>
    <row r="3" spans="2:7" ht="15.75">
      <c r="B3" s="16" t="s">
        <v>21</v>
      </c>
      <c r="C3" s="16"/>
      <c r="D3" s="11"/>
      <c r="E3" s="11"/>
      <c r="F3" s="11"/>
      <c r="G3" s="13"/>
    </row>
    <row r="4" spans="2:7" ht="15.75">
      <c r="B4" s="16" t="s">
        <v>109</v>
      </c>
      <c r="C4" s="16"/>
      <c r="D4" s="11"/>
      <c r="E4" s="11"/>
      <c r="F4" s="11"/>
      <c r="G4" s="13"/>
    </row>
    <row r="5" spans="2:7" ht="15.75">
      <c r="B5" s="16" t="s">
        <v>11</v>
      </c>
      <c r="C5" s="16"/>
      <c r="D5" s="11"/>
      <c r="E5" s="11"/>
      <c r="F5" s="11"/>
      <c r="G5" s="11"/>
    </row>
    <row r="6" spans="2:7" ht="15.75">
      <c r="B6" s="16" t="s">
        <v>119</v>
      </c>
      <c r="C6" s="16"/>
      <c r="D6" s="11"/>
      <c r="E6" s="11"/>
      <c r="F6" s="11"/>
      <c r="G6" s="13"/>
    </row>
    <row r="7" spans="2:7" ht="15.75">
      <c r="B7" s="17" t="s">
        <v>19</v>
      </c>
      <c r="C7" s="17"/>
      <c r="D7" s="12"/>
      <c r="E7" s="12"/>
      <c r="F7" s="12"/>
      <c r="G7" s="13"/>
    </row>
    <row r="8" spans="2:7" ht="15.75">
      <c r="B8" s="16" t="s">
        <v>110</v>
      </c>
      <c r="C8" s="17"/>
      <c r="D8" s="12"/>
      <c r="E8" s="12"/>
      <c r="F8" s="12"/>
      <c r="G8" s="13"/>
    </row>
    <row r="9" spans="2:7" ht="15.75">
      <c r="B9" s="16" t="s">
        <v>116</v>
      </c>
      <c r="C9" s="16"/>
      <c r="D9" s="11"/>
      <c r="E9" s="11"/>
      <c r="F9" s="11"/>
      <c r="G9" s="11"/>
    </row>
    <row r="10" spans="1:7" ht="15.75">
      <c r="A10" s="4"/>
      <c r="B10" s="16" t="s">
        <v>117</v>
      </c>
      <c r="C10" s="18"/>
      <c r="D10" s="13"/>
      <c r="E10" s="14"/>
      <c r="F10" s="15"/>
      <c r="G10" s="13"/>
    </row>
    <row r="11" ht="15.75">
      <c r="A11" s="4"/>
    </row>
    <row r="12" spans="1:6" ht="68.25" customHeight="1">
      <c r="A12" s="49" t="s">
        <v>123</v>
      </c>
      <c r="B12" s="49"/>
      <c r="C12" s="49"/>
      <c r="D12" s="49"/>
      <c r="E12" s="49"/>
      <c r="F12" s="32"/>
    </row>
    <row r="13" spans="1:4" ht="15.75">
      <c r="A13" s="24"/>
      <c r="B13" s="24"/>
      <c r="C13" s="24"/>
      <c r="D13" s="24"/>
    </row>
    <row r="14" spans="3:5" ht="15.75">
      <c r="C14" s="50" t="s">
        <v>0</v>
      </c>
      <c r="D14" s="50"/>
      <c r="E14" s="50"/>
    </row>
    <row r="15" spans="1:5" ht="15.75">
      <c r="A15" s="52" t="s">
        <v>1</v>
      </c>
      <c r="B15" s="52" t="s">
        <v>2</v>
      </c>
      <c r="C15" s="53" t="s">
        <v>10</v>
      </c>
      <c r="D15" s="55" t="s">
        <v>3</v>
      </c>
      <c r="E15" s="55"/>
    </row>
    <row r="16" spans="1:5" ht="15.75">
      <c r="A16" s="52"/>
      <c r="B16" s="52"/>
      <c r="C16" s="53"/>
      <c r="D16" s="9" t="s">
        <v>114</v>
      </c>
      <c r="E16" s="20" t="s">
        <v>121</v>
      </c>
    </row>
    <row r="17" spans="1:5" s="5" customFormat="1" ht="15.75">
      <c r="A17" s="10">
        <v>1</v>
      </c>
      <c r="B17" s="10">
        <v>2</v>
      </c>
      <c r="C17" s="9" t="s">
        <v>29</v>
      </c>
      <c r="D17" s="9" t="s">
        <v>27</v>
      </c>
      <c r="E17" s="9" t="s">
        <v>28</v>
      </c>
    </row>
    <row r="18" spans="1:5" s="5" customFormat="1" ht="15.75">
      <c r="A18" s="10" t="s">
        <v>8</v>
      </c>
      <c r="B18" s="10"/>
      <c r="C18" s="9"/>
      <c r="D18" s="20">
        <f>D19+D32</f>
        <v>2003000</v>
      </c>
      <c r="E18" s="20">
        <f>E19+E32</f>
        <v>2102000</v>
      </c>
    </row>
    <row r="19" spans="1:5" s="5" customFormat="1" ht="15.75">
      <c r="A19" s="21" t="s">
        <v>68</v>
      </c>
      <c r="B19" s="10"/>
      <c r="C19" s="9"/>
      <c r="D19" s="26">
        <f>D23+D20</f>
        <v>0</v>
      </c>
      <c r="E19" s="26">
        <f>E23+E20</f>
        <v>0</v>
      </c>
    </row>
    <row r="20" spans="1:5" s="5" customFormat="1" ht="37.5" customHeight="1">
      <c r="A20" s="22" t="str">
        <f>'по разделам 2021'!A39</f>
        <v>Муниципальная программа "Развитие дорожного хозяйства сельского поселения Стерлибашевский сельсовет "</v>
      </c>
      <c r="B20" s="8" t="s">
        <v>86</v>
      </c>
      <c r="C20" s="8"/>
      <c r="D20" s="25">
        <f>D21</f>
        <v>0</v>
      </c>
      <c r="E20" s="25">
        <f>E21</f>
        <v>0</v>
      </c>
    </row>
    <row r="21" spans="1:5" s="5" customFormat="1" ht="15.75">
      <c r="A21" s="22" t="s">
        <v>87</v>
      </c>
      <c r="B21" s="8" t="s">
        <v>88</v>
      </c>
      <c r="C21" s="8"/>
      <c r="D21" s="25">
        <f>D22</f>
        <v>0</v>
      </c>
      <c r="E21" s="25">
        <f>E22</f>
        <v>0</v>
      </c>
    </row>
    <row r="22" spans="1:5" s="5" customFormat="1" ht="15.75">
      <c r="A22" s="22" t="s">
        <v>44</v>
      </c>
      <c r="B22" s="8" t="s">
        <v>88</v>
      </c>
      <c r="C22" s="8" t="s">
        <v>39</v>
      </c>
      <c r="D22" s="25">
        <f>'по разделам 2022-2023'!E40</f>
        <v>0</v>
      </c>
      <c r="E22" s="25">
        <f>'по разделам 2022-2023'!F40</f>
        <v>0</v>
      </c>
    </row>
    <row r="23" spans="1:5" s="5" customFormat="1" ht="37.5" customHeight="1">
      <c r="A23" s="22" t="str">
        <f>'по разделам 2022-2023'!A56</f>
        <v>Муниципальная программа "Развитие жилищно-коммунального хозяйства сельского поселения Стерлибашевский сельсовет"</v>
      </c>
      <c r="B23" s="7" t="s">
        <v>75</v>
      </c>
      <c r="C23" s="9"/>
      <c r="D23" s="26">
        <f>D24+D29</f>
        <v>0</v>
      </c>
      <c r="E23" s="26">
        <f>E24+E29</f>
        <v>0</v>
      </c>
    </row>
    <row r="24" spans="1:5" s="5" customFormat="1" ht="31.5">
      <c r="A24" s="22" t="s">
        <v>62</v>
      </c>
      <c r="B24" s="7" t="s">
        <v>78</v>
      </c>
      <c r="C24" s="8"/>
      <c r="D24" s="25">
        <f>D25+D27</f>
        <v>0</v>
      </c>
      <c r="E24" s="25">
        <f>E25+E27</f>
        <v>0</v>
      </c>
    </row>
    <row r="25" spans="1:5" s="5" customFormat="1" ht="15.75">
      <c r="A25" s="22" t="s">
        <v>48</v>
      </c>
      <c r="B25" s="7" t="s">
        <v>79</v>
      </c>
      <c r="C25" s="8"/>
      <c r="D25" s="25">
        <f>D26</f>
        <v>0</v>
      </c>
      <c r="E25" s="25">
        <f>E26</f>
        <v>0</v>
      </c>
    </row>
    <row r="26" spans="1:5" s="5" customFormat="1" ht="15.75">
      <c r="A26" s="22" t="s">
        <v>44</v>
      </c>
      <c r="B26" s="7" t="s">
        <v>79</v>
      </c>
      <c r="C26" s="8" t="s">
        <v>39</v>
      </c>
      <c r="D26" s="25">
        <f>'по разделам 2022-2023'!E59</f>
        <v>0</v>
      </c>
      <c r="E26" s="25">
        <f>'по разделам 2022-2023'!F59</f>
        <v>0</v>
      </c>
    </row>
    <row r="27" spans="1:5" s="5" customFormat="1" ht="78.75">
      <c r="A27" s="22" t="s">
        <v>96</v>
      </c>
      <c r="B27" s="7" t="s">
        <v>80</v>
      </c>
      <c r="C27" s="8"/>
      <c r="D27" s="25">
        <f>D28</f>
        <v>0</v>
      </c>
      <c r="E27" s="25">
        <f>E28</f>
        <v>0</v>
      </c>
    </row>
    <row r="28" spans="1:5" s="5" customFormat="1" ht="15.75">
      <c r="A28" s="33" t="s">
        <v>44</v>
      </c>
      <c r="B28" s="7" t="s">
        <v>80</v>
      </c>
      <c r="C28" s="8" t="s">
        <v>39</v>
      </c>
      <c r="D28" s="25">
        <f>'по разделам 2022-2023'!E69</f>
        <v>0</v>
      </c>
      <c r="E28" s="25">
        <f>'по разделам 2022-2023'!F69</f>
        <v>0</v>
      </c>
    </row>
    <row r="29" spans="1:5" s="5" customFormat="1" ht="31.5">
      <c r="A29" s="22" t="s">
        <v>60</v>
      </c>
      <c r="B29" s="7" t="s">
        <v>76</v>
      </c>
      <c r="C29" s="8"/>
      <c r="D29" s="25">
        <f>D30</f>
        <v>0</v>
      </c>
      <c r="E29" s="25">
        <f>E30</f>
        <v>0</v>
      </c>
    </row>
    <row r="30" spans="1:5" s="5" customFormat="1" ht="15.75">
      <c r="A30" s="22" t="s">
        <v>61</v>
      </c>
      <c r="B30" s="7" t="s">
        <v>77</v>
      </c>
      <c r="C30" s="8"/>
      <c r="D30" s="25">
        <f>D31</f>
        <v>0</v>
      </c>
      <c r="E30" s="25">
        <f>E31</f>
        <v>0</v>
      </c>
    </row>
    <row r="31" spans="1:5" s="5" customFormat="1" ht="15.75">
      <c r="A31" s="22" t="s">
        <v>44</v>
      </c>
      <c r="B31" s="7" t="s">
        <v>77</v>
      </c>
      <c r="C31" s="8" t="s">
        <v>39</v>
      </c>
      <c r="D31" s="25">
        <f>'по разделам 2022-2023'!E54</f>
        <v>0</v>
      </c>
      <c r="E31" s="25">
        <f>'по разделам 2022-2023'!F54</f>
        <v>0</v>
      </c>
    </row>
    <row r="32" spans="1:5" s="5" customFormat="1" ht="15.75">
      <c r="A32" s="21" t="s">
        <v>37</v>
      </c>
      <c r="B32" s="10" t="s">
        <v>70</v>
      </c>
      <c r="C32" s="9"/>
      <c r="D32" s="26">
        <f>D35+D44+D42+D52+D33+D40+D47+D49</f>
        <v>2003000</v>
      </c>
      <c r="E32" s="26">
        <f>E35+E44+E42+E52+E33+E40+E47+E49</f>
        <v>2102000</v>
      </c>
    </row>
    <row r="33" spans="1:5" ht="15.75">
      <c r="A33" s="22" t="s">
        <v>52</v>
      </c>
      <c r="B33" s="7" t="s">
        <v>71</v>
      </c>
      <c r="C33" s="8"/>
      <c r="D33" s="25">
        <f>D34</f>
        <v>679076.33</v>
      </c>
      <c r="E33" s="25">
        <f>E34</f>
        <v>679076.33</v>
      </c>
    </row>
    <row r="34" spans="1:5" ht="31.5">
      <c r="A34" s="22" t="s">
        <v>43</v>
      </c>
      <c r="B34" s="7" t="s">
        <v>71</v>
      </c>
      <c r="C34" s="8" t="s">
        <v>40</v>
      </c>
      <c r="D34" s="25">
        <f>'по разделам 2022-2023'!E22</f>
        <v>679076.33</v>
      </c>
      <c r="E34" s="25">
        <f>'по разделам 2022-2023'!F22</f>
        <v>679076.33</v>
      </c>
    </row>
    <row r="35" spans="1:5" ht="31.5">
      <c r="A35" s="22" t="s">
        <v>38</v>
      </c>
      <c r="B35" s="7" t="s">
        <v>89</v>
      </c>
      <c r="C35" s="8"/>
      <c r="D35" s="25">
        <f>D36+D37+D38+D39</f>
        <v>1219623.67</v>
      </c>
      <c r="E35" s="25">
        <f>E36+E37+E38+E39</f>
        <v>1314523.67</v>
      </c>
    </row>
    <row r="36" spans="1:5" ht="31.5">
      <c r="A36" s="22" t="s">
        <v>43</v>
      </c>
      <c r="B36" s="7" t="s">
        <v>89</v>
      </c>
      <c r="C36" s="8" t="s">
        <v>40</v>
      </c>
      <c r="D36" s="25">
        <f>'по разделам 2022-2023'!E26</f>
        <v>593940.7</v>
      </c>
      <c r="E36" s="25">
        <f>'по разделам 2022-2023'!F26</f>
        <v>593940.7</v>
      </c>
    </row>
    <row r="37" spans="1:5" ht="15.75">
      <c r="A37" s="22" t="s">
        <v>44</v>
      </c>
      <c r="B37" s="7" t="s">
        <v>89</v>
      </c>
      <c r="C37" s="8" t="s">
        <v>39</v>
      </c>
      <c r="D37" s="25">
        <f>'по разделам 2022-2023'!E27</f>
        <v>453600</v>
      </c>
      <c r="E37" s="25">
        <f>'по разделам 2022-2023'!F27</f>
        <v>500300</v>
      </c>
    </row>
    <row r="38" spans="1:5" ht="15.75">
      <c r="A38" s="22" t="s">
        <v>92</v>
      </c>
      <c r="B38" s="7" t="s">
        <v>89</v>
      </c>
      <c r="C38" s="8" t="s">
        <v>91</v>
      </c>
      <c r="D38" s="25">
        <v>147482.97</v>
      </c>
      <c r="E38" s="25">
        <v>195682.97</v>
      </c>
    </row>
    <row r="39" spans="1:5" ht="15.75">
      <c r="A39" s="22" t="s">
        <v>45</v>
      </c>
      <c r="B39" s="7" t="s">
        <v>89</v>
      </c>
      <c r="C39" s="8" t="s">
        <v>42</v>
      </c>
      <c r="D39" s="25">
        <f>'по разделам 2022-2023'!E29</f>
        <v>24600</v>
      </c>
      <c r="E39" s="25">
        <f>'по разделам 2022-2023'!F29</f>
        <v>24600</v>
      </c>
    </row>
    <row r="40" spans="1:5" ht="15.75">
      <c r="A40" s="22" t="s">
        <v>100</v>
      </c>
      <c r="B40" s="8" t="s">
        <v>99</v>
      </c>
      <c r="C40" s="8"/>
      <c r="D40" s="25">
        <f>D41</f>
        <v>0</v>
      </c>
      <c r="E40" s="25">
        <f>E41</f>
        <v>0</v>
      </c>
    </row>
    <row r="41" spans="1:5" ht="15.75">
      <c r="A41" s="22" t="s">
        <v>44</v>
      </c>
      <c r="B41" s="8" t="s">
        <v>99</v>
      </c>
      <c r="C41" s="8" t="s">
        <v>39</v>
      </c>
      <c r="D41" s="25">
        <f>'по разделам 2022-2023'!E44</f>
        <v>0</v>
      </c>
      <c r="E41" s="25">
        <f>'по разделам 2022-2023'!F44</f>
        <v>0</v>
      </c>
    </row>
    <row r="42" spans="1:5" ht="47.25">
      <c r="A42" s="22" t="s">
        <v>66</v>
      </c>
      <c r="B42" s="7" t="s">
        <v>74</v>
      </c>
      <c r="C42" s="8"/>
      <c r="D42" s="23">
        <f>D43</f>
        <v>0</v>
      </c>
      <c r="E42" s="23">
        <f>E43</f>
        <v>0</v>
      </c>
    </row>
    <row r="43" spans="1:5" ht="31.5">
      <c r="A43" s="22" t="s">
        <v>67</v>
      </c>
      <c r="B43" s="7" t="s">
        <v>74</v>
      </c>
      <c r="C43" s="8" t="s">
        <v>65</v>
      </c>
      <c r="D43" s="23">
        <f>'по разделам 2022-2023'!E49</f>
        <v>0</v>
      </c>
      <c r="E43" s="23">
        <f>'по разделам 2022-2023'!F49</f>
        <v>0</v>
      </c>
    </row>
    <row r="44" spans="1:5" ht="47.25">
      <c r="A44" s="22" t="s">
        <v>46</v>
      </c>
      <c r="B44" s="7" t="s">
        <v>73</v>
      </c>
      <c r="C44" s="8"/>
      <c r="D44" s="23">
        <f>D45+D46</f>
        <v>104300</v>
      </c>
      <c r="E44" s="23">
        <f>E45+E46</f>
        <v>108400</v>
      </c>
    </row>
    <row r="45" spans="1:5" ht="31.5">
      <c r="A45" s="22" t="s">
        <v>43</v>
      </c>
      <c r="B45" s="7" t="s">
        <v>73</v>
      </c>
      <c r="C45" s="8" t="s">
        <v>40</v>
      </c>
      <c r="D45" s="23">
        <f>'по разделам 2022-2023'!E34</f>
        <v>99000</v>
      </c>
      <c r="E45" s="23">
        <f>'по разделам 2022-2023'!F34</f>
        <v>102400</v>
      </c>
    </row>
    <row r="46" spans="1:5" ht="15.75">
      <c r="A46" s="22" t="s">
        <v>44</v>
      </c>
      <c r="B46" s="7" t="s">
        <v>73</v>
      </c>
      <c r="C46" s="8" t="s">
        <v>39</v>
      </c>
      <c r="D46" s="23">
        <f>'по разделам 2022-2023'!E35</f>
        <v>5300</v>
      </c>
      <c r="E46" s="23">
        <f>'по разделам 2022-2023'!F35</f>
        <v>6000</v>
      </c>
    </row>
    <row r="47" spans="1:5" ht="63">
      <c r="A47" s="22" t="s">
        <v>106</v>
      </c>
      <c r="B47" s="7" t="s">
        <v>105</v>
      </c>
      <c r="C47" s="7"/>
      <c r="D47" s="23">
        <f>D48</f>
        <v>0</v>
      </c>
      <c r="E47" s="23">
        <f>E48</f>
        <v>0</v>
      </c>
    </row>
    <row r="48" spans="1:5" ht="15.75">
      <c r="A48" s="22" t="s">
        <v>44</v>
      </c>
      <c r="B48" s="7" t="s">
        <v>105</v>
      </c>
      <c r="C48" s="7">
        <v>200</v>
      </c>
      <c r="D48" s="23">
        <f>'по разделам 2022-2023'!E62</f>
        <v>0</v>
      </c>
      <c r="E48" s="23">
        <f>'по разделам 2022-2023'!F62</f>
        <v>0</v>
      </c>
    </row>
    <row r="49" spans="1:5" ht="47.25">
      <c r="A49" s="22" t="s">
        <v>107</v>
      </c>
      <c r="B49" s="7" t="s">
        <v>108</v>
      </c>
      <c r="C49" s="7"/>
      <c r="D49" s="23">
        <f>D50</f>
        <v>0</v>
      </c>
      <c r="E49" s="23">
        <f>E50</f>
        <v>0</v>
      </c>
    </row>
    <row r="50" spans="1:5" ht="15.75">
      <c r="A50" s="22" t="s">
        <v>44</v>
      </c>
      <c r="B50" s="7" t="s">
        <v>108</v>
      </c>
      <c r="C50" s="7">
        <v>200</v>
      </c>
      <c r="D50" s="23">
        <f>'по разделам 2022-2023'!E64</f>
        <v>0</v>
      </c>
      <c r="E50" s="23">
        <f>'по разделам 2022-2023'!F64</f>
        <v>0</v>
      </c>
    </row>
    <row r="51" spans="1:5" ht="15.75">
      <c r="A51" s="22" t="s">
        <v>49</v>
      </c>
      <c r="B51" s="7" t="s">
        <v>90</v>
      </c>
      <c r="C51" s="7"/>
      <c r="D51" s="23">
        <f>D52</f>
        <v>0</v>
      </c>
      <c r="E51" s="23">
        <f>E52</f>
        <v>0</v>
      </c>
    </row>
    <row r="52" spans="1:5" ht="15.75">
      <c r="A52" s="22" t="s">
        <v>55</v>
      </c>
      <c r="B52" s="7" t="s">
        <v>90</v>
      </c>
      <c r="C52" s="7" t="s">
        <v>56</v>
      </c>
      <c r="D52" s="7">
        <f>'по разделам 2022-2023'!E73</f>
        <v>0</v>
      </c>
      <c r="E52" s="7">
        <f>'по разделам 2022-2023'!F73</f>
        <v>0</v>
      </c>
    </row>
  </sheetData>
  <sheetProtection/>
  <mergeCells count="6">
    <mergeCell ref="A12:E12"/>
    <mergeCell ref="C14:E14"/>
    <mergeCell ref="A15:A16"/>
    <mergeCell ref="B15:B16"/>
    <mergeCell ref="C15:C16"/>
    <mergeCell ref="D15:E15"/>
  </mergeCells>
  <printOptions/>
  <pageMargins left="0.5511811023622047" right="0.1968503937007874" top="0.1968503937007874" bottom="0.1968503937007874" header="0.35433070866141736" footer="0.1968503937007874"/>
  <pageSetup fitToHeight="2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5">
      <selection activeCell="F21" sqref="F21:F50"/>
    </sheetView>
  </sheetViews>
  <sheetFormatPr defaultColWidth="9.00390625" defaultRowHeight="12.75"/>
  <cols>
    <col min="1" max="1" width="85.00390625" style="2" customWidth="1"/>
    <col min="2" max="2" width="10.625" style="31" customWidth="1"/>
    <col min="3" max="3" width="10.625" style="2" customWidth="1"/>
    <col min="4" max="4" width="15.875" style="2" customWidth="1"/>
    <col min="5" max="5" width="11.00390625" style="2" customWidth="1"/>
    <col min="6" max="6" width="13.25390625" style="3" customWidth="1"/>
    <col min="7" max="7" width="13.125" style="2" customWidth="1"/>
  </cols>
  <sheetData>
    <row r="1" spans="2:7" ht="15.75">
      <c r="B1" s="16" t="s">
        <v>36</v>
      </c>
      <c r="G1" s="1"/>
    </row>
    <row r="2" spans="2:5" ht="15.75">
      <c r="B2" s="16" t="s">
        <v>21</v>
      </c>
      <c r="C2" s="16"/>
      <c r="D2" s="11"/>
      <c r="E2" s="11"/>
    </row>
    <row r="3" spans="2:5" ht="15.75">
      <c r="B3" s="16" t="s">
        <v>109</v>
      </c>
      <c r="C3" s="16"/>
      <c r="D3" s="11"/>
      <c r="E3" s="11"/>
    </row>
    <row r="4" spans="2:5" ht="15.75">
      <c r="B4" s="16" t="s">
        <v>11</v>
      </c>
      <c r="C4" s="16"/>
      <c r="D4" s="11"/>
      <c r="E4" s="11"/>
    </row>
    <row r="5" spans="2:5" ht="15.75">
      <c r="B5" s="16" t="s">
        <v>119</v>
      </c>
      <c r="C5" s="16"/>
      <c r="D5" s="11"/>
      <c r="E5" s="11"/>
    </row>
    <row r="6" spans="2:5" ht="15.75">
      <c r="B6" s="17" t="s">
        <v>19</v>
      </c>
      <c r="C6" s="17"/>
      <c r="D6" s="12"/>
      <c r="E6" s="12"/>
    </row>
    <row r="7" spans="2:5" ht="15.75">
      <c r="B7" s="16" t="s">
        <v>110</v>
      </c>
      <c r="C7" s="17"/>
      <c r="D7" s="12"/>
      <c r="E7" s="12"/>
    </row>
    <row r="8" spans="2:5" ht="15.75">
      <c r="B8" s="16" t="s">
        <v>116</v>
      </c>
      <c r="C8" s="16"/>
      <c r="D8" s="11"/>
      <c r="E8" s="11"/>
    </row>
    <row r="9" spans="2:5" ht="15">
      <c r="B9" s="16" t="s">
        <v>117</v>
      </c>
      <c r="C9" s="18"/>
      <c r="D9" s="13"/>
      <c r="E9" s="14"/>
    </row>
    <row r="11" ht="15.75">
      <c r="E11" s="4"/>
    </row>
    <row r="12" spans="1:7" ht="12.75">
      <c r="A12" s="56" t="s">
        <v>18</v>
      </c>
      <c r="B12" s="56"/>
      <c r="C12" s="56"/>
      <c r="D12" s="56"/>
      <c r="E12" s="56"/>
      <c r="F12" s="56"/>
      <c r="G12" s="34"/>
    </row>
    <row r="13" spans="1:7" ht="12.75">
      <c r="A13" s="56" t="s">
        <v>111</v>
      </c>
      <c r="B13" s="56"/>
      <c r="C13" s="56"/>
      <c r="D13" s="56"/>
      <c r="E13" s="56"/>
      <c r="F13" s="56"/>
      <c r="G13" s="34"/>
    </row>
    <row r="14" spans="1:7" ht="12.75">
      <c r="A14" s="56" t="s">
        <v>124</v>
      </c>
      <c r="B14" s="56"/>
      <c r="C14" s="56"/>
      <c r="D14" s="56"/>
      <c r="E14" s="56"/>
      <c r="F14" s="56"/>
      <c r="G14" s="34"/>
    </row>
    <row r="16" spans="1:7" ht="15.75">
      <c r="A16" s="1"/>
      <c r="B16" s="4"/>
      <c r="C16" s="1"/>
      <c r="D16" s="1"/>
      <c r="E16" s="50" t="s">
        <v>0</v>
      </c>
      <c r="F16" s="50"/>
      <c r="G16" s="30"/>
    </row>
    <row r="17" spans="1:6" ht="15">
      <c r="A17" s="52" t="s">
        <v>1</v>
      </c>
      <c r="B17" s="53" t="s">
        <v>34</v>
      </c>
      <c r="C17" s="53" t="s">
        <v>9</v>
      </c>
      <c r="D17" s="52" t="s">
        <v>2</v>
      </c>
      <c r="E17" s="53" t="s">
        <v>10</v>
      </c>
      <c r="F17" s="55" t="s">
        <v>3</v>
      </c>
    </row>
    <row r="18" spans="1:6" ht="15">
      <c r="A18" s="52"/>
      <c r="B18" s="53"/>
      <c r="C18" s="53"/>
      <c r="D18" s="52"/>
      <c r="E18" s="53"/>
      <c r="F18" s="55"/>
    </row>
    <row r="19" spans="1:6" ht="15.75">
      <c r="A19" s="10">
        <v>1</v>
      </c>
      <c r="B19" s="10">
        <v>2</v>
      </c>
      <c r="C19" s="9" t="s">
        <v>29</v>
      </c>
      <c r="D19" s="10">
        <v>4</v>
      </c>
      <c r="E19" s="9" t="s">
        <v>28</v>
      </c>
      <c r="F19" s="9" t="s">
        <v>15</v>
      </c>
    </row>
    <row r="20" spans="1:6" ht="15.75">
      <c r="A20" s="10" t="s">
        <v>8</v>
      </c>
      <c r="B20" s="10"/>
      <c r="C20" s="9"/>
      <c r="D20" s="10"/>
      <c r="E20" s="9"/>
      <c r="F20" s="20">
        <f>F22+F34+F50+F40</f>
        <v>3666600</v>
      </c>
    </row>
    <row r="21" spans="1:6" ht="31.5">
      <c r="A21" s="21" t="s">
        <v>57</v>
      </c>
      <c r="B21" s="10">
        <v>791</v>
      </c>
      <c r="C21" s="9"/>
      <c r="D21" s="10"/>
      <c r="E21" s="9"/>
      <c r="F21" s="26">
        <f>F20</f>
        <v>3666600</v>
      </c>
    </row>
    <row r="22" spans="1:6" ht="15.75">
      <c r="A22" s="21" t="s">
        <v>7</v>
      </c>
      <c r="B22" s="10">
        <v>791</v>
      </c>
      <c r="C22" s="9" t="s">
        <v>4</v>
      </c>
      <c r="D22" s="10"/>
      <c r="E22" s="9"/>
      <c r="F22" s="26">
        <f>F23+F27</f>
        <v>1807300</v>
      </c>
    </row>
    <row r="23" spans="1:6" ht="31.5">
      <c r="A23" s="21" t="s">
        <v>13</v>
      </c>
      <c r="B23" s="10">
        <v>791</v>
      </c>
      <c r="C23" s="9" t="s">
        <v>14</v>
      </c>
      <c r="D23" s="10"/>
      <c r="E23" s="9"/>
      <c r="F23" s="26">
        <f>F24</f>
        <v>679076.33</v>
      </c>
    </row>
    <row r="24" spans="1:6" ht="15.75">
      <c r="A24" s="22" t="s">
        <v>37</v>
      </c>
      <c r="B24" s="7">
        <v>791</v>
      </c>
      <c r="C24" s="8" t="s">
        <v>14</v>
      </c>
      <c r="D24" s="7" t="s">
        <v>70</v>
      </c>
      <c r="E24" s="8"/>
      <c r="F24" s="25">
        <f>F25</f>
        <v>679076.33</v>
      </c>
    </row>
    <row r="25" spans="1:6" ht="15.75">
      <c r="A25" s="22" t="s">
        <v>52</v>
      </c>
      <c r="B25" s="7">
        <v>791</v>
      </c>
      <c r="C25" s="8" t="s">
        <v>14</v>
      </c>
      <c r="D25" s="7" t="s">
        <v>71</v>
      </c>
      <c r="E25" s="8"/>
      <c r="F25" s="25">
        <f>F26</f>
        <v>679076.33</v>
      </c>
    </row>
    <row r="26" spans="1:6" ht="31.5">
      <c r="A26" s="22" t="s">
        <v>43</v>
      </c>
      <c r="B26" s="7">
        <v>791</v>
      </c>
      <c r="C26" s="8" t="s">
        <v>14</v>
      </c>
      <c r="D26" s="7" t="s">
        <v>71</v>
      </c>
      <c r="E26" s="8" t="s">
        <v>40</v>
      </c>
      <c r="F26" s="25">
        <f>'по разделам 2021'!E23</f>
        <v>679076.33</v>
      </c>
    </row>
    <row r="27" spans="1:6" ht="47.25">
      <c r="A27" s="21" t="s">
        <v>41</v>
      </c>
      <c r="B27" s="10">
        <v>791</v>
      </c>
      <c r="C27" s="9" t="s">
        <v>20</v>
      </c>
      <c r="D27" s="10"/>
      <c r="E27" s="9"/>
      <c r="F27" s="26">
        <f>F28</f>
        <v>1128223.67</v>
      </c>
    </row>
    <row r="28" spans="1:6" ht="15.75">
      <c r="A28" s="22" t="s">
        <v>37</v>
      </c>
      <c r="B28" s="7">
        <v>791</v>
      </c>
      <c r="C28" s="8" t="s">
        <v>20</v>
      </c>
      <c r="D28" s="7" t="s">
        <v>70</v>
      </c>
      <c r="E28" s="8"/>
      <c r="F28" s="25">
        <f>F29</f>
        <v>1128223.67</v>
      </c>
    </row>
    <row r="29" spans="1:6" ht="15.75">
      <c r="A29" s="22" t="s">
        <v>38</v>
      </c>
      <c r="B29" s="7">
        <v>791</v>
      </c>
      <c r="C29" s="8" t="s">
        <v>20</v>
      </c>
      <c r="D29" s="7" t="s">
        <v>72</v>
      </c>
      <c r="E29" s="8"/>
      <c r="F29" s="25">
        <f>F30+F31+F33+F32</f>
        <v>1128223.67</v>
      </c>
    </row>
    <row r="30" spans="1:6" ht="31.5">
      <c r="A30" s="22" t="s">
        <v>43</v>
      </c>
      <c r="B30" s="7">
        <v>791</v>
      </c>
      <c r="C30" s="8" t="s">
        <v>20</v>
      </c>
      <c r="D30" s="7" t="s">
        <v>72</v>
      </c>
      <c r="E30" s="8" t="s">
        <v>40</v>
      </c>
      <c r="F30" s="25">
        <f>'по разделам 2021'!E27</f>
        <v>593940.7</v>
      </c>
    </row>
    <row r="31" spans="1:6" ht="15.75">
      <c r="A31" s="22" t="s">
        <v>44</v>
      </c>
      <c r="B31" s="7">
        <v>791</v>
      </c>
      <c r="C31" s="8" t="s">
        <v>20</v>
      </c>
      <c r="D31" s="7" t="s">
        <v>72</v>
      </c>
      <c r="E31" s="8" t="s">
        <v>39</v>
      </c>
      <c r="F31" s="25">
        <f>'по разделам 2021'!E28</f>
        <v>392200</v>
      </c>
    </row>
    <row r="32" spans="1:6" ht="15.75">
      <c r="A32" s="22" t="s">
        <v>92</v>
      </c>
      <c r="B32" s="7">
        <v>791</v>
      </c>
      <c r="C32" s="8" t="s">
        <v>20</v>
      </c>
      <c r="D32" s="7" t="s">
        <v>72</v>
      </c>
      <c r="E32" s="8" t="s">
        <v>91</v>
      </c>
      <c r="F32" s="25">
        <f>'по разделам 2021'!E29</f>
        <v>117482.97</v>
      </c>
    </row>
    <row r="33" spans="1:6" ht="15.75">
      <c r="A33" s="22" t="s">
        <v>45</v>
      </c>
      <c r="B33" s="7">
        <v>791</v>
      </c>
      <c r="C33" s="8" t="s">
        <v>20</v>
      </c>
      <c r="D33" s="7" t="s">
        <v>72</v>
      </c>
      <c r="E33" s="8" t="s">
        <v>42</v>
      </c>
      <c r="F33" s="25">
        <f>'по разделам 2021'!E30</f>
        <v>24600</v>
      </c>
    </row>
    <row r="34" spans="1:6" ht="15.75">
      <c r="A34" s="21" t="s">
        <v>22</v>
      </c>
      <c r="B34" s="10">
        <v>791</v>
      </c>
      <c r="C34" s="9" t="s">
        <v>24</v>
      </c>
      <c r="D34" s="10"/>
      <c r="E34" s="9"/>
      <c r="F34" s="26">
        <f>F35</f>
        <v>103200</v>
      </c>
    </row>
    <row r="35" spans="1:6" ht="15.75">
      <c r="A35" s="22" t="s">
        <v>23</v>
      </c>
      <c r="B35" s="7">
        <v>791</v>
      </c>
      <c r="C35" s="8" t="s">
        <v>25</v>
      </c>
      <c r="D35" s="7"/>
      <c r="E35" s="8"/>
      <c r="F35" s="25">
        <f>F36</f>
        <v>103200</v>
      </c>
    </row>
    <row r="36" spans="1:6" ht="15.75">
      <c r="A36" s="22" t="s">
        <v>37</v>
      </c>
      <c r="B36" s="7">
        <v>791</v>
      </c>
      <c r="C36" s="8" t="s">
        <v>25</v>
      </c>
      <c r="D36" s="7" t="s">
        <v>70</v>
      </c>
      <c r="E36" s="8"/>
      <c r="F36" s="25">
        <f>F37</f>
        <v>103200</v>
      </c>
    </row>
    <row r="37" spans="1:6" ht="31.5">
      <c r="A37" s="22" t="s">
        <v>46</v>
      </c>
      <c r="B37" s="7">
        <v>791</v>
      </c>
      <c r="C37" s="8" t="s">
        <v>25</v>
      </c>
      <c r="D37" s="7" t="s">
        <v>73</v>
      </c>
      <c r="E37" s="8"/>
      <c r="F37" s="25">
        <f>F38+F39</f>
        <v>103200</v>
      </c>
    </row>
    <row r="38" spans="1:6" ht="31.5">
      <c r="A38" s="22" t="s">
        <v>43</v>
      </c>
      <c r="B38" s="7">
        <v>791</v>
      </c>
      <c r="C38" s="8" t="s">
        <v>25</v>
      </c>
      <c r="D38" s="7" t="s">
        <v>73</v>
      </c>
      <c r="E38" s="8" t="s">
        <v>40</v>
      </c>
      <c r="F38" s="25">
        <f>'по разделам 2021'!E35</f>
        <v>98000</v>
      </c>
    </row>
    <row r="39" spans="1:6" ht="15.75">
      <c r="A39" s="22" t="s">
        <v>44</v>
      </c>
      <c r="B39" s="7">
        <v>791</v>
      </c>
      <c r="C39" s="8" t="s">
        <v>25</v>
      </c>
      <c r="D39" s="7" t="s">
        <v>73</v>
      </c>
      <c r="E39" s="8" t="s">
        <v>39</v>
      </c>
      <c r="F39" s="25">
        <f>'по разделам 2021'!E36</f>
        <v>5200</v>
      </c>
    </row>
    <row r="40" spans="1:6" ht="15.75">
      <c r="A40" s="21" t="s">
        <v>81</v>
      </c>
      <c r="B40" s="7">
        <v>791</v>
      </c>
      <c r="C40" s="9" t="s">
        <v>82</v>
      </c>
      <c r="D40" s="7"/>
      <c r="E40" s="8"/>
      <c r="F40" s="25">
        <f>F41+F46</f>
        <v>571100</v>
      </c>
    </row>
    <row r="41" spans="1:6" ht="15.75">
      <c r="A41" s="22" t="s">
        <v>83</v>
      </c>
      <c r="B41" s="7">
        <v>791</v>
      </c>
      <c r="C41" s="8" t="s">
        <v>84</v>
      </c>
      <c r="D41" s="7"/>
      <c r="E41" s="8"/>
      <c r="F41" s="25">
        <f>F42</f>
        <v>571100</v>
      </c>
    </row>
    <row r="42" spans="1:6" ht="31.5" customHeight="1">
      <c r="A42" s="22" t="str">
        <f>'по разделам 2021'!A39</f>
        <v>Муниципальная программа "Развитие дорожного хозяйства сельского поселения Стерлибашевский сельсовет "</v>
      </c>
      <c r="B42" s="7">
        <v>791</v>
      </c>
      <c r="C42" s="8" t="s">
        <v>84</v>
      </c>
      <c r="D42" s="8" t="s">
        <v>86</v>
      </c>
      <c r="E42" s="8"/>
      <c r="F42" s="25">
        <f>F43</f>
        <v>571100</v>
      </c>
    </row>
    <row r="43" spans="1:6" ht="15.75">
      <c r="A43" s="22" t="s">
        <v>87</v>
      </c>
      <c r="B43" s="7">
        <v>791</v>
      </c>
      <c r="C43" s="8" t="s">
        <v>84</v>
      </c>
      <c r="D43" s="8" t="s">
        <v>88</v>
      </c>
      <c r="E43" s="8"/>
      <c r="F43" s="25">
        <f>F44+F45</f>
        <v>571100</v>
      </c>
    </row>
    <row r="44" spans="1:6" ht="15.75">
      <c r="A44" s="22" t="s">
        <v>44</v>
      </c>
      <c r="B44" s="7">
        <v>791</v>
      </c>
      <c r="C44" s="8" t="s">
        <v>84</v>
      </c>
      <c r="D44" s="8" t="s">
        <v>88</v>
      </c>
      <c r="E44" s="8" t="s">
        <v>39</v>
      </c>
      <c r="F44" s="25">
        <f>'по разделам 2021'!E41</f>
        <v>321100</v>
      </c>
    </row>
    <row r="45" spans="1:6" ht="15.75">
      <c r="A45" s="22" t="s">
        <v>44</v>
      </c>
      <c r="B45" s="7">
        <v>791</v>
      </c>
      <c r="C45" s="8" t="s">
        <v>84</v>
      </c>
      <c r="D45" s="8" t="s">
        <v>88</v>
      </c>
      <c r="E45" s="8" t="s">
        <v>91</v>
      </c>
      <c r="F45" s="25">
        <f>'по разделам 2021'!E42</f>
        <v>250000</v>
      </c>
    </row>
    <row r="46" spans="1:6" ht="15.75">
      <c r="A46" s="22" t="s">
        <v>98</v>
      </c>
      <c r="B46" s="7">
        <v>791</v>
      </c>
      <c r="C46" s="8" t="s">
        <v>97</v>
      </c>
      <c r="D46" s="8"/>
      <c r="E46" s="8"/>
      <c r="F46" s="25">
        <f>F47</f>
        <v>0</v>
      </c>
    </row>
    <row r="47" spans="1:6" ht="15.75">
      <c r="A47" s="22" t="s">
        <v>37</v>
      </c>
      <c r="B47" s="7">
        <v>791</v>
      </c>
      <c r="C47" s="8" t="s">
        <v>97</v>
      </c>
      <c r="D47" s="8" t="s">
        <v>70</v>
      </c>
      <c r="E47" s="8"/>
      <c r="F47" s="25">
        <f>F48</f>
        <v>0</v>
      </c>
    </row>
    <row r="48" spans="1:6" ht="15.75">
      <c r="A48" s="22" t="s">
        <v>100</v>
      </c>
      <c r="B48" s="7">
        <v>791</v>
      </c>
      <c r="C48" s="8" t="s">
        <v>97</v>
      </c>
      <c r="D48" s="8" t="s">
        <v>99</v>
      </c>
      <c r="E48" s="8"/>
      <c r="F48" s="25">
        <f>F49</f>
        <v>0</v>
      </c>
    </row>
    <row r="49" spans="1:6" ht="15.75">
      <c r="A49" s="22" t="s">
        <v>44</v>
      </c>
      <c r="B49" s="7">
        <v>791</v>
      </c>
      <c r="C49" s="8" t="s">
        <v>97</v>
      </c>
      <c r="D49" s="8" t="s">
        <v>99</v>
      </c>
      <c r="E49" s="8" t="s">
        <v>39</v>
      </c>
      <c r="F49" s="25">
        <f>'по разделам 2021'!E46</f>
        <v>0</v>
      </c>
    </row>
    <row r="50" spans="1:6" ht="15.75">
      <c r="A50" s="21" t="s">
        <v>6</v>
      </c>
      <c r="B50" s="10">
        <v>791</v>
      </c>
      <c r="C50" s="9" t="s">
        <v>5</v>
      </c>
      <c r="D50" s="10"/>
      <c r="E50" s="9"/>
      <c r="F50" s="26">
        <f>F60+F55+F51+F73+F65</f>
        <v>1185000</v>
      </c>
    </row>
    <row r="51" spans="1:6" ht="15.75">
      <c r="A51" s="21" t="s">
        <v>64</v>
      </c>
      <c r="B51" s="10">
        <v>791</v>
      </c>
      <c r="C51" s="9" t="s">
        <v>63</v>
      </c>
      <c r="D51" s="10"/>
      <c r="E51" s="9"/>
      <c r="F51" s="20">
        <f>F52</f>
        <v>0</v>
      </c>
    </row>
    <row r="52" spans="1:6" ht="15.75">
      <c r="A52" s="22" t="s">
        <v>37</v>
      </c>
      <c r="B52" s="7">
        <v>791</v>
      </c>
      <c r="C52" s="8" t="s">
        <v>63</v>
      </c>
      <c r="D52" s="7" t="s">
        <v>70</v>
      </c>
      <c r="E52" s="8"/>
      <c r="F52" s="23">
        <f>F53</f>
        <v>0</v>
      </c>
    </row>
    <row r="53" spans="1:6" ht="31.5">
      <c r="A53" s="22" t="s">
        <v>66</v>
      </c>
      <c r="B53" s="7">
        <v>791</v>
      </c>
      <c r="C53" s="8" t="s">
        <v>63</v>
      </c>
      <c r="D53" s="7" t="s">
        <v>74</v>
      </c>
      <c r="E53" s="8"/>
      <c r="F53" s="23">
        <f>F54</f>
        <v>0</v>
      </c>
    </row>
    <row r="54" spans="1:6" ht="31.5">
      <c r="A54" s="22" t="s">
        <v>67</v>
      </c>
      <c r="B54" s="7">
        <v>791</v>
      </c>
      <c r="C54" s="8" t="s">
        <v>63</v>
      </c>
      <c r="D54" s="7" t="s">
        <v>74</v>
      </c>
      <c r="E54" s="8" t="s">
        <v>65</v>
      </c>
      <c r="F54" s="23">
        <f>'по разделам 2021'!E51</f>
        <v>0</v>
      </c>
    </row>
    <row r="55" spans="1:6" ht="15.75">
      <c r="A55" s="21" t="s">
        <v>59</v>
      </c>
      <c r="B55" s="10">
        <v>791</v>
      </c>
      <c r="C55" s="9" t="s">
        <v>58</v>
      </c>
      <c r="D55" s="10"/>
      <c r="E55" s="9"/>
      <c r="F55" s="20">
        <f>F56</f>
        <v>0</v>
      </c>
    </row>
    <row r="56" spans="1:6" ht="33.75" customHeight="1">
      <c r="A56" s="22" t="str">
        <f>'по разделам 2021'!A53</f>
        <v>Муниципальная программа "Развитие жилищно-коммунального хозяйства сельского поселения Стерлибашевский сельсовет"</v>
      </c>
      <c r="B56" s="7">
        <v>791</v>
      </c>
      <c r="C56" s="8" t="s">
        <v>58</v>
      </c>
      <c r="D56" s="7" t="s">
        <v>75</v>
      </c>
      <c r="E56" s="8"/>
      <c r="F56" s="23">
        <f>F57</f>
        <v>0</v>
      </c>
    </row>
    <row r="57" spans="1:6" ht="15.75">
      <c r="A57" s="22" t="s">
        <v>60</v>
      </c>
      <c r="B57" s="7">
        <v>791</v>
      </c>
      <c r="C57" s="8" t="s">
        <v>58</v>
      </c>
      <c r="D57" s="7" t="s">
        <v>76</v>
      </c>
      <c r="E57" s="8"/>
      <c r="F57" s="23">
        <f>F58</f>
        <v>0</v>
      </c>
    </row>
    <row r="58" spans="1:6" ht="15.75">
      <c r="A58" s="22" t="s">
        <v>61</v>
      </c>
      <c r="B58" s="7">
        <v>791</v>
      </c>
      <c r="C58" s="8" t="s">
        <v>58</v>
      </c>
      <c r="D58" s="7" t="s">
        <v>77</v>
      </c>
      <c r="E58" s="8"/>
      <c r="F58" s="23">
        <f>F59</f>
        <v>0</v>
      </c>
    </row>
    <row r="59" spans="1:6" ht="15.75">
      <c r="A59" s="22" t="s">
        <v>44</v>
      </c>
      <c r="B59" s="7">
        <v>791</v>
      </c>
      <c r="C59" s="8" t="s">
        <v>58</v>
      </c>
      <c r="D59" s="7" t="s">
        <v>77</v>
      </c>
      <c r="E59" s="8" t="s">
        <v>39</v>
      </c>
      <c r="F59" s="23">
        <f>'по разделам 2021'!E56</f>
        <v>0</v>
      </c>
    </row>
    <row r="60" spans="1:6" ht="15.75">
      <c r="A60" s="19" t="s">
        <v>16</v>
      </c>
      <c r="B60" s="10">
        <v>791</v>
      </c>
      <c r="C60" s="9" t="s">
        <v>17</v>
      </c>
      <c r="D60" s="10"/>
      <c r="E60" s="9"/>
      <c r="F60" s="20">
        <f>F61+F68</f>
        <v>0</v>
      </c>
    </row>
    <row r="61" spans="1:6" ht="33" customHeight="1">
      <c r="A61" s="22" t="str">
        <f>'по разделам 2021'!A58</f>
        <v>Муниципальная программа "Развитие жилищно-коммунального хозяйства сельского поселения Стерлибашевский сельсовет"</v>
      </c>
      <c r="B61" s="7">
        <v>791</v>
      </c>
      <c r="C61" s="7" t="s">
        <v>47</v>
      </c>
      <c r="D61" s="7" t="s">
        <v>75</v>
      </c>
      <c r="E61" s="7"/>
      <c r="F61" s="23">
        <f>F62</f>
        <v>0</v>
      </c>
    </row>
    <row r="62" spans="1:6" ht="31.5">
      <c r="A62" s="22" t="s">
        <v>62</v>
      </c>
      <c r="B62" s="7">
        <v>791</v>
      </c>
      <c r="C62" s="7" t="s">
        <v>47</v>
      </c>
      <c r="D62" s="7" t="s">
        <v>78</v>
      </c>
      <c r="E62" s="7"/>
      <c r="F62" s="23">
        <f>F63+F66</f>
        <v>0</v>
      </c>
    </row>
    <row r="63" spans="1:6" ht="15.75">
      <c r="A63" s="22" t="s">
        <v>48</v>
      </c>
      <c r="B63" s="7">
        <v>791</v>
      </c>
      <c r="C63" s="7" t="s">
        <v>47</v>
      </c>
      <c r="D63" s="7" t="s">
        <v>79</v>
      </c>
      <c r="E63" s="7"/>
      <c r="F63" s="23">
        <f>F64</f>
        <v>0</v>
      </c>
    </row>
    <row r="64" spans="1:6" ht="15.75">
      <c r="A64" s="22" t="s">
        <v>44</v>
      </c>
      <c r="B64" s="7">
        <v>791</v>
      </c>
      <c r="C64" s="7" t="s">
        <v>47</v>
      </c>
      <c r="D64" s="7" t="s">
        <v>79</v>
      </c>
      <c r="E64" s="7" t="s">
        <v>39</v>
      </c>
      <c r="F64" s="23">
        <f>'по разделам 2021'!E61</f>
        <v>0</v>
      </c>
    </row>
    <row r="65" spans="1:6" ht="32.25" customHeight="1">
      <c r="A65" s="22" t="s">
        <v>127</v>
      </c>
      <c r="B65" s="7">
        <v>791</v>
      </c>
      <c r="C65" s="8" t="s">
        <v>47</v>
      </c>
      <c r="D65" s="7" t="s">
        <v>128</v>
      </c>
      <c r="E65" s="7">
        <v>200</v>
      </c>
      <c r="F65" s="23">
        <v>685000</v>
      </c>
    </row>
    <row r="66" spans="1:6" ht="31.5">
      <c r="A66" s="22" t="s">
        <v>104</v>
      </c>
      <c r="B66" s="7">
        <v>791</v>
      </c>
      <c r="C66" s="7" t="s">
        <v>47</v>
      </c>
      <c r="D66" s="7" t="s">
        <v>103</v>
      </c>
      <c r="E66" s="7"/>
      <c r="F66" s="23">
        <f>F67</f>
        <v>0</v>
      </c>
    </row>
    <row r="67" spans="1:6" ht="15.75">
      <c r="A67" s="22" t="s">
        <v>44</v>
      </c>
      <c r="B67" s="7">
        <v>791</v>
      </c>
      <c r="C67" s="7" t="s">
        <v>47</v>
      </c>
      <c r="D67" s="7" t="s">
        <v>103</v>
      </c>
      <c r="E67" s="7" t="s">
        <v>39</v>
      </c>
      <c r="F67" s="23">
        <f>'по разделам 2021'!E64</f>
        <v>0</v>
      </c>
    </row>
    <row r="68" spans="1:6" ht="15.75">
      <c r="A68" s="22" t="s">
        <v>37</v>
      </c>
      <c r="B68" s="7">
        <v>791</v>
      </c>
      <c r="C68" s="7" t="s">
        <v>47</v>
      </c>
      <c r="D68" s="7" t="s">
        <v>70</v>
      </c>
      <c r="E68" s="7"/>
      <c r="F68" s="23">
        <f>F69+F71</f>
        <v>0</v>
      </c>
    </row>
    <row r="69" spans="1:6" ht="47.25">
      <c r="A69" s="22" t="s">
        <v>106</v>
      </c>
      <c r="B69" s="7">
        <v>791</v>
      </c>
      <c r="C69" s="7" t="s">
        <v>47</v>
      </c>
      <c r="D69" s="7" t="s">
        <v>105</v>
      </c>
      <c r="E69" s="7"/>
      <c r="F69" s="23">
        <f>F70</f>
        <v>0</v>
      </c>
    </row>
    <row r="70" spans="1:6" ht="15.75">
      <c r="A70" s="22" t="s">
        <v>44</v>
      </c>
      <c r="B70" s="7">
        <v>791</v>
      </c>
      <c r="C70" s="7" t="s">
        <v>47</v>
      </c>
      <c r="D70" s="7" t="s">
        <v>105</v>
      </c>
      <c r="E70" s="7">
        <v>200</v>
      </c>
      <c r="F70" s="23">
        <f>'по разделам 2021'!E67</f>
        <v>0</v>
      </c>
    </row>
    <row r="71" spans="1:6" ht="31.5">
      <c r="A71" s="22" t="s">
        <v>107</v>
      </c>
      <c r="B71" s="7">
        <v>791</v>
      </c>
      <c r="C71" s="7" t="s">
        <v>47</v>
      </c>
      <c r="D71" s="7" t="s">
        <v>108</v>
      </c>
      <c r="E71" s="7"/>
      <c r="F71" s="23">
        <f>F72</f>
        <v>0</v>
      </c>
    </row>
    <row r="72" spans="1:6" ht="15.75">
      <c r="A72" s="22" t="s">
        <v>44</v>
      </c>
      <c r="B72" s="7">
        <v>791</v>
      </c>
      <c r="C72" s="7" t="s">
        <v>47</v>
      </c>
      <c r="D72" s="7" t="s">
        <v>108</v>
      </c>
      <c r="E72" s="7">
        <v>200</v>
      </c>
      <c r="F72" s="23">
        <f>'по разделам 2021'!E69</f>
        <v>0</v>
      </c>
    </row>
    <row r="73" spans="1:6" ht="15.75">
      <c r="A73" s="19" t="s">
        <v>93</v>
      </c>
      <c r="B73" s="10">
        <v>791</v>
      </c>
      <c r="C73" s="9" t="s">
        <v>94</v>
      </c>
      <c r="D73" s="7"/>
      <c r="E73" s="7"/>
      <c r="F73" s="20">
        <f>F74</f>
        <v>500000</v>
      </c>
    </row>
    <row r="74" spans="1:6" ht="31.5">
      <c r="A74" s="22" t="str">
        <f>'по разделам 2021'!A71</f>
        <v>Муниципальная программа "Развитие жилищно-коммунального хозяйства сельского поселения Стерлибашевский сельсовет"</v>
      </c>
      <c r="B74" s="7">
        <v>791</v>
      </c>
      <c r="C74" s="8" t="s">
        <v>95</v>
      </c>
      <c r="D74" s="7" t="s">
        <v>75</v>
      </c>
      <c r="E74" s="7"/>
      <c r="F74" s="23">
        <f>F75</f>
        <v>500000</v>
      </c>
    </row>
    <row r="75" spans="1:6" ht="31.5">
      <c r="A75" s="22" t="s">
        <v>62</v>
      </c>
      <c r="B75" s="7">
        <v>791</v>
      </c>
      <c r="C75" s="8" t="s">
        <v>95</v>
      </c>
      <c r="D75" s="7" t="s">
        <v>78</v>
      </c>
      <c r="E75" s="7"/>
      <c r="F75" s="23">
        <f>F76</f>
        <v>500000</v>
      </c>
    </row>
    <row r="76" spans="1:6" ht="63">
      <c r="A76" s="22" t="s">
        <v>96</v>
      </c>
      <c r="B76" s="37">
        <v>791</v>
      </c>
      <c r="C76" s="8" t="s">
        <v>95</v>
      </c>
      <c r="D76" s="7" t="s">
        <v>80</v>
      </c>
      <c r="E76" s="35"/>
      <c r="F76" s="36">
        <f>F77</f>
        <v>500000</v>
      </c>
    </row>
    <row r="77" spans="1:6" ht="15.75">
      <c r="A77" s="33" t="s">
        <v>44</v>
      </c>
      <c r="B77" s="37">
        <v>791</v>
      </c>
      <c r="C77" s="8" t="s">
        <v>95</v>
      </c>
      <c r="D77" s="35" t="s">
        <v>80</v>
      </c>
      <c r="E77" s="35" t="s">
        <v>39</v>
      </c>
      <c r="F77" s="36">
        <f>'по разделам 2021'!E74</f>
        <v>500000</v>
      </c>
    </row>
  </sheetData>
  <sheetProtection/>
  <mergeCells count="10">
    <mergeCell ref="A12:F12"/>
    <mergeCell ref="A13:F13"/>
    <mergeCell ref="A14:F14"/>
    <mergeCell ref="A17:A18"/>
    <mergeCell ref="C17:C18"/>
    <mergeCell ref="D17:D18"/>
    <mergeCell ref="E17:E18"/>
    <mergeCell ref="F17:F18"/>
    <mergeCell ref="B17:B18"/>
    <mergeCell ref="E16:F16"/>
  </mergeCells>
  <printOptions/>
  <pageMargins left="0.1968503937007874" right="0.1968503937007874" top="0.1968503937007874" bottom="0.1968503937007874" header="0.1968503937007874" footer="0.2362204724409449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4">
      <selection activeCell="G33" sqref="G33"/>
    </sheetView>
  </sheetViews>
  <sheetFormatPr defaultColWidth="9.00390625" defaultRowHeight="12.75"/>
  <cols>
    <col min="1" max="1" width="77.75390625" style="2" customWidth="1"/>
    <col min="2" max="2" width="10.125" style="2" customWidth="1"/>
    <col min="3" max="3" width="10.625" style="2" customWidth="1"/>
    <col min="4" max="4" width="16.00390625" style="2" customWidth="1"/>
    <col min="5" max="5" width="8.625" style="2" customWidth="1"/>
    <col min="6" max="6" width="14.00390625" style="3" customWidth="1"/>
    <col min="7" max="7" width="14.25390625" style="3" customWidth="1"/>
  </cols>
  <sheetData>
    <row r="1" ht="15">
      <c r="C1" s="16" t="s">
        <v>51</v>
      </c>
    </row>
    <row r="2" spans="3:7" ht="15.75">
      <c r="C2" s="16" t="s">
        <v>21</v>
      </c>
      <c r="D2" s="16"/>
      <c r="E2" s="11"/>
      <c r="F2" s="11"/>
      <c r="G2" s="16"/>
    </row>
    <row r="3" spans="3:7" ht="15.75">
      <c r="C3" s="16" t="s">
        <v>109</v>
      </c>
      <c r="D3" s="16"/>
      <c r="E3" s="11"/>
      <c r="F3" s="11"/>
      <c r="G3" s="16"/>
    </row>
    <row r="4" spans="3:7" ht="15.75">
      <c r="C4" s="16" t="s">
        <v>11</v>
      </c>
      <c r="D4" s="16"/>
      <c r="E4" s="11"/>
      <c r="F4" s="11"/>
      <c r="G4" s="16"/>
    </row>
    <row r="5" spans="3:7" ht="15.75">
      <c r="C5" s="16" t="s">
        <v>125</v>
      </c>
      <c r="D5" s="16"/>
      <c r="E5" s="11"/>
      <c r="F5" s="11"/>
      <c r="G5" s="16"/>
    </row>
    <row r="6" spans="3:7" ht="15.75">
      <c r="C6" s="17" t="s">
        <v>19</v>
      </c>
      <c r="D6" s="17"/>
      <c r="E6" s="12"/>
      <c r="F6" s="12"/>
      <c r="G6" s="16"/>
    </row>
    <row r="7" spans="3:7" ht="15.75">
      <c r="C7" s="16" t="s">
        <v>110</v>
      </c>
      <c r="D7" s="17"/>
      <c r="E7" s="12"/>
      <c r="F7" s="12"/>
      <c r="G7" s="17"/>
    </row>
    <row r="8" spans="3:7" ht="15.75">
      <c r="C8" s="16" t="s">
        <v>116</v>
      </c>
      <c r="D8" s="16"/>
      <c r="E8" s="11"/>
      <c r="F8" s="11"/>
      <c r="G8" s="16"/>
    </row>
    <row r="9" spans="3:7" ht="15">
      <c r="C9" s="16" t="s">
        <v>117</v>
      </c>
      <c r="D9" s="18"/>
      <c r="E9" s="13"/>
      <c r="F9" s="14"/>
      <c r="G9" s="16"/>
    </row>
    <row r="10" ht="15">
      <c r="G10" s="18"/>
    </row>
    <row r="11" ht="15.75">
      <c r="E11" s="4"/>
    </row>
    <row r="12" spans="1:7" ht="12.75">
      <c r="A12" s="56" t="s">
        <v>18</v>
      </c>
      <c r="B12" s="56"/>
      <c r="C12" s="56"/>
      <c r="D12" s="56"/>
      <c r="E12" s="56"/>
      <c r="F12" s="56"/>
      <c r="G12" s="56"/>
    </row>
    <row r="13" spans="1:7" ht="12.75">
      <c r="A13" s="56" t="s">
        <v>112</v>
      </c>
      <c r="B13" s="56"/>
      <c r="C13" s="56"/>
      <c r="D13" s="56"/>
      <c r="E13" s="56"/>
      <c r="F13" s="56"/>
      <c r="G13" s="56"/>
    </row>
    <row r="14" spans="1:7" ht="12.75">
      <c r="A14" s="56" t="s">
        <v>126</v>
      </c>
      <c r="B14" s="56"/>
      <c r="C14" s="56"/>
      <c r="D14" s="56"/>
      <c r="E14" s="56"/>
      <c r="F14" s="56"/>
      <c r="G14" s="56"/>
    </row>
    <row r="16" spans="1:7" ht="15.75">
      <c r="A16" s="1"/>
      <c r="B16" s="1"/>
      <c r="C16" s="1"/>
      <c r="D16" s="1"/>
      <c r="E16" s="1"/>
      <c r="F16" s="57" t="s">
        <v>0</v>
      </c>
      <c r="G16" s="57"/>
    </row>
    <row r="17" spans="1:7" ht="15.75">
      <c r="A17" s="52" t="s">
        <v>1</v>
      </c>
      <c r="B17" s="53" t="s">
        <v>34</v>
      </c>
      <c r="C17" s="53" t="s">
        <v>9</v>
      </c>
      <c r="D17" s="52" t="s">
        <v>2</v>
      </c>
      <c r="E17" s="54" t="s">
        <v>10</v>
      </c>
      <c r="F17" s="55" t="s">
        <v>3</v>
      </c>
      <c r="G17" s="55"/>
    </row>
    <row r="18" spans="1:7" ht="15.75">
      <c r="A18" s="52"/>
      <c r="B18" s="53"/>
      <c r="C18" s="53"/>
      <c r="D18" s="52"/>
      <c r="E18" s="54"/>
      <c r="F18" s="9" t="s">
        <v>113</v>
      </c>
      <c r="G18" s="20" t="s">
        <v>114</v>
      </c>
    </row>
    <row r="19" spans="1:7" ht="15.75">
      <c r="A19" s="10">
        <v>1</v>
      </c>
      <c r="B19" s="10">
        <v>2</v>
      </c>
      <c r="C19" s="9" t="s">
        <v>29</v>
      </c>
      <c r="D19" s="10">
        <v>4</v>
      </c>
      <c r="E19" s="9" t="s">
        <v>28</v>
      </c>
      <c r="F19" s="29" t="s">
        <v>15</v>
      </c>
      <c r="G19" s="29" t="s">
        <v>35</v>
      </c>
    </row>
    <row r="20" spans="1:7" ht="15.75">
      <c r="A20" s="10" t="s">
        <v>8</v>
      </c>
      <c r="B20" s="10"/>
      <c r="C20" s="9"/>
      <c r="D20" s="10"/>
      <c r="E20" s="9"/>
      <c r="F20" s="26">
        <f>F22+F34+F49+F74+F40</f>
        <v>2003000</v>
      </c>
      <c r="G20" s="26">
        <f>G22+G34+G49+G74+G40</f>
        <v>2102000</v>
      </c>
    </row>
    <row r="21" spans="1:7" ht="47.25">
      <c r="A21" s="21" t="s">
        <v>57</v>
      </c>
      <c r="B21" s="10">
        <v>791</v>
      </c>
      <c r="C21" s="9"/>
      <c r="D21" s="10"/>
      <c r="E21" s="9"/>
      <c r="F21" s="26">
        <f>F20</f>
        <v>2003000</v>
      </c>
      <c r="G21" s="26">
        <f>G20</f>
        <v>2102000</v>
      </c>
    </row>
    <row r="22" spans="1:7" ht="15.75">
      <c r="A22" s="21" t="s">
        <v>7</v>
      </c>
      <c r="B22" s="10">
        <v>791</v>
      </c>
      <c r="C22" s="9" t="s">
        <v>4</v>
      </c>
      <c r="D22" s="10"/>
      <c r="E22" s="9"/>
      <c r="F22" s="26">
        <f>F23+F27</f>
        <v>1898700</v>
      </c>
      <c r="G22" s="26">
        <f>G23+G27</f>
        <v>1993600</v>
      </c>
    </row>
    <row r="23" spans="1:7" ht="31.5">
      <c r="A23" s="21" t="s">
        <v>13</v>
      </c>
      <c r="B23" s="10">
        <v>791</v>
      </c>
      <c r="C23" s="9" t="s">
        <v>14</v>
      </c>
      <c r="D23" s="10"/>
      <c r="E23" s="9"/>
      <c r="F23" s="26">
        <f aca="true" t="shared" si="0" ref="F23:G25">F24</f>
        <v>679076.33</v>
      </c>
      <c r="G23" s="26">
        <f t="shared" si="0"/>
        <v>679076.33</v>
      </c>
    </row>
    <row r="24" spans="1:7" ht="15.75">
      <c r="A24" s="22" t="s">
        <v>37</v>
      </c>
      <c r="B24" s="7">
        <v>791</v>
      </c>
      <c r="C24" s="8" t="s">
        <v>14</v>
      </c>
      <c r="D24" s="7" t="s">
        <v>70</v>
      </c>
      <c r="E24" s="8"/>
      <c r="F24" s="25">
        <f t="shared" si="0"/>
        <v>679076.33</v>
      </c>
      <c r="G24" s="25">
        <f t="shared" si="0"/>
        <v>679076.33</v>
      </c>
    </row>
    <row r="25" spans="1:7" ht="15.75">
      <c r="A25" s="22" t="s">
        <v>52</v>
      </c>
      <c r="B25" s="7">
        <v>791</v>
      </c>
      <c r="C25" s="8" t="s">
        <v>14</v>
      </c>
      <c r="D25" s="7" t="s">
        <v>71</v>
      </c>
      <c r="E25" s="8"/>
      <c r="F25" s="25">
        <f t="shared" si="0"/>
        <v>679076.33</v>
      </c>
      <c r="G25" s="25">
        <f t="shared" si="0"/>
        <v>679076.33</v>
      </c>
    </row>
    <row r="26" spans="1:7" ht="31.5">
      <c r="A26" s="22" t="s">
        <v>43</v>
      </c>
      <c r="B26" s="7">
        <v>791</v>
      </c>
      <c r="C26" s="8" t="s">
        <v>14</v>
      </c>
      <c r="D26" s="7" t="s">
        <v>71</v>
      </c>
      <c r="E26" s="8" t="s">
        <v>40</v>
      </c>
      <c r="F26" s="25">
        <f>'по разделам 2022-2023'!E22</f>
        <v>679076.33</v>
      </c>
      <c r="G26" s="25">
        <f>'по разделам 2022-2023'!F22</f>
        <v>679076.33</v>
      </c>
    </row>
    <row r="27" spans="1:7" ht="47.25">
      <c r="A27" s="21" t="s">
        <v>41</v>
      </c>
      <c r="B27" s="10">
        <v>791</v>
      </c>
      <c r="C27" s="9" t="s">
        <v>20</v>
      </c>
      <c r="D27" s="10"/>
      <c r="E27" s="9"/>
      <c r="F27" s="26">
        <f>F28</f>
        <v>1219623.67</v>
      </c>
      <c r="G27" s="26">
        <f>G28</f>
        <v>1314523.67</v>
      </c>
    </row>
    <row r="28" spans="1:7" ht="15.75">
      <c r="A28" s="22" t="s">
        <v>37</v>
      </c>
      <c r="B28" s="7">
        <v>791</v>
      </c>
      <c r="C28" s="8" t="s">
        <v>20</v>
      </c>
      <c r="D28" s="7" t="s">
        <v>70</v>
      </c>
      <c r="E28" s="8"/>
      <c r="F28" s="25">
        <f>F29</f>
        <v>1219623.67</v>
      </c>
      <c r="G28" s="25">
        <f>G29</f>
        <v>1314523.67</v>
      </c>
    </row>
    <row r="29" spans="1:7" ht="15.75">
      <c r="A29" s="22" t="s">
        <v>38</v>
      </c>
      <c r="B29" s="7">
        <v>791</v>
      </c>
      <c r="C29" s="8" t="s">
        <v>20</v>
      </c>
      <c r="D29" s="7" t="s">
        <v>72</v>
      </c>
      <c r="E29" s="8"/>
      <c r="F29" s="25">
        <f>F30+F31+F32+F33</f>
        <v>1219623.67</v>
      </c>
      <c r="G29" s="25">
        <f>G30+G31+G32+G33</f>
        <v>1314523.67</v>
      </c>
    </row>
    <row r="30" spans="1:7" ht="31.5">
      <c r="A30" s="22" t="s">
        <v>43</v>
      </c>
      <c r="B30" s="7">
        <v>791</v>
      </c>
      <c r="C30" s="8" t="s">
        <v>20</v>
      </c>
      <c r="D30" s="7" t="s">
        <v>72</v>
      </c>
      <c r="E30" s="8" t="s">
        <v>40</v>
      </c>
      <c r="F30" s="25">
        <f>'по разделам 2022-2023'!E26</f>
        <v>593940.7</v>
      </c>
      <c r="G30" s="25">
        <f>'по разделам 2022-2023'!F26</f>
        <v>593940.7</v>
      </c>
    </row>
    <row r="31" spans="1:7" ht="15.75">
      <c r="A31" s="22" t="s">
        <v>44</v>
      </c>
      <c r="B31" s="7">
        <v>791</v>
      </c>
      <c r="C31" s="8" t="s">
        <v>20</v>
      </c>
      <c r="D31" s="7" t="s">
        <v>72</v>
      </c>
      <c r="E31" s="8" t="s">
        <v>39</v>
      </c>
      <c r="F31" s="25">
        <f>'по разделам 2022-2023'!E27</f>
        <v>453600</v>
      </c>
      <c r="G31" s="25">
        <f>'по разделам 2022-2023'!F27</f>
        <v>500300</v>
      </c>
    </row>
    <row r="32" spans="1:7" ht="15.75">
      <c r="A32" s="22" t="s">
        <v>92</v>
      </c>
      <c r="B32" s="7">
        <v>791</v>
      </c>
      <c r="C32" s="8" t="s">
        <v>20</v>
      </c>
      <c r="D32" s="7" t="s">
        <v>72</v>
      </c>
      <c r="E32" s="8" t="s">
        <v>91</v>
      </c>
      <c r="F32" s="25">
        <v>147482.97</v>
      </c>
      <c r="G32" s="25">
        <v>195682.97</v>
      </c>
    </row>
    <row r="33" spans="1:7" ht="15.75">
      <c r="A33" s="22" t="s">
        <v>45</v>
      </c>
      <c r="B33" s="7">
        <v>791</v>
      </c>
      <c r="C33" s="8" t="s">
        <v>20</v>
      </c>
      <c r="D33" s="7" t="s">
        <v>72</v>
      </c>
      <c r="E33" s="8" t="s">
        <v>42</v>
      </c>
      <c r="F33" s="25">
        <f>'по разделам 2022-2023'!E29</f>
        <v>24600</v>
      </c>
      <c r="G33" s="25">
        <f>'по разделам 2022-2023'!F29</f>
        <v>24600</v>
      </c>
    </row>
    <row r="34" spans="1:7" ht="15.75">
      <c r="A34" s="21" t="s">
        <v>22</v>
      </c>
      <c r="B34" s="10">
        <v>791</v>
      </c>
      <c r="C34" s="9" t="s">
        <v>24</v>
      </c>
      <c r="D34" s="10"/>
      <c r="E34" s="9"/>
      <c r="F34" s="26">
        <f aca="true" t="shared" si="1" ref="F34:G36">F35</f>
        <v>104300</v>
      </c>
      <c r="G34" s="26">
        <f t="shared" si="1"/>
        <v>108400</v>
      </c>
    </row>
    <row r="35" spans="1:7" ht="15.75">
      <c r="A35" s="22" t="s">
        <v>23</v>
      </c>
      <c r="B35" s="7">
        <v>791</v>
      </c>
      <c r="C35" s="8" t="s">
        <v>25</v>
      </c>
      <c r="D35" s="7"/>
      <c r="E35" s="8"/>
      <c r="F35" s="25">
        <f t="shared" si="1"/>
        <v>104300</v>
      </c>
      <c r="G35" s="25">
        <f t="shared" si="1"/>
        <v>108400</v>
      </c>
    </row>
    <row r="36" spans="1:7" ht="15.75">
      <c r="A36" s="22" t="s">
        <v>37</v>
      </c>
      <c r="B36" s="7">
        <v>791</v>
      </c>
      <c r="C36" s="8" t="s">
        <v>25</v>
      </c>
      <c r="D36" s="7">
        <v>9900000</v>
      </c>
      <c r="E36" s="8"/>
      <c r="F36" s="25">
        <f t="shared" si="1"/>
        <v>104300</v>
      </c>
      <c r="G36" s="25">
        <f t="shared" si="1"/>
        <v>108400</v>
      </c>
    </row>
    <row r="37" spans="1:7" ht="31.5">
      <c r="A37" s="22" t="s">
        <v>46</v>
      </c>
      <c r="B37" s="7">
        <v>791</v>
      </c>
      <c r="C37" s="8" t="s">
        <v>25</v>
      </c>
      <c r="D37" s="7">
        <v>9905118</v>
      </c>
      <c r="E37" s="8"/>
      <c r="F37" s="25">
        <f>F38+F39</f>
        <v>104300</v>
      </c>
      <c r="G37" s="25">
        <f>G38+G39</f>
        <v>108400</v>
      </c>
    </row>
    <row r="38" spans="1:7" ht="31.5">
      <c r="A38" s="22" t="s">
        <v>43</v>
      </c>
      <c r="B38" s="7">
        <v>791</v>
      </c>
      <c r="C38" s="8" t="s">
        <v>25</v>
      </c>
      <c r="D38" s="7">
        <v>9905118</v>
      </c>
      <c r="E38" s="8" t="s">
        <v>40</v>
      </c>
      <c r="F38" s="25">
        <f>'по разделам 2022-2023'!E34</f>
        <v>99000</v>
      </c>
      <c r="G38" s="25">
        <f>'по разделам 2022-2023'!F34</f>
        <v>102400</v>
      </c>
    </row>
    <row r="39" spans="1:7" ht="15.75">
      <c r="A39" s="22" t="s">
        <v>44</v>
      </c>
      <c r="B39" s="7">
        <v>791</v>
      </c>
      <c r="C39" s="8" t="s">
        <v>25</v>
      </c>
      <c r="D39" s="7">
        <v>9905118</v>
      </c>
      <c r="E39" s="8" t="s">
        <v>39</v>
      </c>
      <c r="F39" s="25">
        <f>'по разделам 2022-2023'!E35</f>
        <v>5300</v>
      </c>
      <c r="G39" s="25">
        <f>'по разделам 2022-2023'!F35</f>
        <v>6000</v>
      </c>
    </row>
    <row r="40" spans="1:7" ht="15.75">
      <c r="A40" s="21" t="s">
        <v>81</v>
      </c>
      <c r="B40" s="7">
        <v>791</v>
      </c>
      <c r="C40" s="9" t="s">
        <v>82</v>
      </c>
      <c r="D40" s="7"/>
      <c r="E40" s="8"/>
      <c r="F40" s="25">
        <f>F41+F45</f>
        <v>0</v>
      </c>
      <c r="G40" s="25">
        <f>G41+G45</f>
        <v>0</v>
      </c>
    </row>
    <row r="41" spans="1:7" ht="15.75" hidden="1">
      <c r="A41" s="22" t="s">
        <v>83</v>
      </c>
      <c r="B41" s="7">
        <v>791</v>
      </c>
      <c r="C41" s="8" t="s">
        <v>84</v>
      </c>
      <c r="D41" s="7"/>
      <c r="E41" s="8"/>
      <c r="F41" s="25">
        <f aca="true" t="shared" si="2" ref="F41:G43">F42</f>
        <v>0</v>
      </c>
      <c r="G41" s="25">
        <f t="shared" si="2"/>
        <v>0</v>
      </c>
    </row>
    <row r="42" spans="1:7" ht="31.5" hidden="1">
      <c r="A42" s="22" t="s">
        <v>85</v>
      </c>
      <c r="B42" s="7">
        <v>791</v>
      </c>
      <c r="C42" s="8" t="s">
        <v>84</v>
      </c>
      <c r="D42" s="8" t="s">
        <v>86</v>
      </c>
      <c r="E42" s="8"/>
      <c r="F42" s="25">
        <f t="shared" si="2"/>
        <v>0</v>
      </c>
      <c r="G42" s="25">
        <f t="shared" si="2"/>
        <v>0</v>
      </c>
    </row>
    <row r="43" spans="1:7" ht="15.75" hidden="1">
      <c r="A43" s="22" t="s">
        <v>87</v>
      </c>
      <c r="B43" s="7">
        <v>791</v>
      </c>
      <c r="C43" s="8" t="s">
        <v>84</v>
      </c>
      <c r="D43" s="8" t="s">
        <v>88</v>
      </c>
      <c r="E43" s="8"/>
      <c r="F43" s="25">
        <f t="shared" si="2"/>
        <v>0</v>
      </c>
      <c r="G43" s="25">
        <f t="shared" si="2"/>
        <v>0</v>
      </c>
    </row>
    <row r="44" spans="1:7" ht="15.75" hidden="1">
      <c r="A44" s="22" t="s">
        <v>44</v>
      </c>
      <c r="B44" s="7">
        <v>791</v>
      </c>
      <c r="C44" s="8" t="s">
        <v>84</v>
      </c>
      <c r="D44" s="8" t="s">
        <v>88</v>
      </c>
      <c r="E44" s="8" t="s">
        <v>39</v>
      </c>
      <c r="F44" s="25">
        <f>'по разделам 2022-2023'!E40</f>
        <v>0</v>
      </c>
      <c r="G44" s="25">
        <f>'по разделам 2022-2023'!F40</f>
        <v>0</v>
      </c>
    </row>
    <row r="45" spans="1:7" ht="15.75">
      <c r="A45" s="22" t="s">
        <v>98</v>
      </c>
      <c r="B45" s="7">
        <v>791</v>
      </c>
      <c r="C45" s="8" t="s">
        <v>97</v>
      </c>
      <c r="D45" s="8"/>
      <c r="E45" s="8"/>
      <c r="F45" s="25">
        <f aca="true" t="shared" si="3" ref="F45:G47">F46</f>
        <v>0</v>
      </c>
      <c r="G45" s="25">
        <f t="shared" si="3"/>
        <v>0</v>
      </c>
    </row>
    <row r="46" spans="1:7" ht="15.75">
      <c r="A46" s="22" t="s">
        <v>37</v>
      </c>
      <c r="B46" s="7">
        <v>791</v>
      </c>
      <c r="C46" s="8" t="s">
        <v>97</v>
      </c>
      <c r="D46" s="8" t="s">
        <v>70</v>
      </c>
      <c r="E46" s="8"/>
      <c r="F46" s="25">
        <f t="shared" si="3"/>
        <v>0</v>
      </c>
      <c r="G46" s="25">
        <f t="shared" si="3"/>
        <v>0</v>
      </c>
    </row>
    <row r="47" spans="1:7" ht="15.75">
      <c r="A47" s="22" t="s">
        <v>100</v>
      </c>
      <c r="B47" s="7">
        <v>791</v>
      </c>
      <c r="C47" s="8" t="s">
        <v>97</v>
      </c>
      <c r="D47" s="8" t="s">
        <v>99</v>
      </c>
      <c r="E47" s="8"/>
      <c r="F47" s="25">
        <f t="shared" si="3"/>
        <v>0</v>
      </c>
      <c r="G47" s="25">
        <f t="shared" si="3"/>
        <v>0</v>
      </c>
    </row>
    <row r="48" spans="1:7" ht="15.75">
      <c r="A48" s="22" t="s">
        <v>44</v>
      </c>
      <c r="B48" s="7">
        <v>791</v>
      </c>
      <c r="C48" s="8" t="s">
        <v>97</v>
      </c>
      <c r="D48" s="8" t="s">
        <v>99</v>
      </c>
      <c r="E48" s="8" t="s">
        <v>39</v>
      </c>
      <c r="F48" s="25">
        <f>'по разделам 2022-2023'!E44</f>
        <v>0</v>
      </c>
      <c r="G48" s="25">
        <f>'по разделам 2022-2023'!F44</f>
        <v>0</v>
      </c>
    </row>
    <row r="49" spans="1:7" ht="15.75">
      <c r="A49" s="21" t="s">
        <v>6</v>
      </c>
      <c r="B49" s="10">
        <v>791</v>
      </c>
      <c r="C49" s="9" t="s">
        <v>5</v>
      </c>
      <c r="D49" s="10"/>
      <c r="E49" s="9"/>
      <c r="F49" s="26">
        <f>F59+F54+F50+F69</f>
        <v>0</v>
      </c>
      <c r="G49" s="26">
        <f>G59+G54+G50+G69</f>
        <v>0</v>
      </c>
    </row>
    <row r="50" spans="1:7" ht="15.75">
      <c r="A50" s="21" t="s">
        <v>64</v>
      </c>
      <c r="B50" s="10">
        <v>791</v>
      </c>
      <c r="C50" s="9" t="s">
        <v>63</v>
      </c>
      <c r="D50" s="10"/>
      <c r="E50" s="9"/>
      <c r="F50" s="26">
        <f aca="true" t="shared" si="4" ref="F50:G52">F51</f>
        <v>0</v>
      </c>
      <c r="G50" s="26">
        <f t="shared" si="4"/>
        <v>0</v>
      </c>
    </row>
    <row r="51" spans="1:7" ht="15.75">
      <c r="A51" s="22" t="s">
        <v>37</v>
      </c>
      <c r="B51" s="7">
        <v>791</v>
      </c>
      <c r="C51" s="8" t="s">
        <v>63</v>
      </c>
      <c r="D51" s="7" t="s">
        <v>70</v>
      </c>
      <c r="E51" s="8"/>
      <c r="F51" s="25">
        <f t="shared" si="4"/>
        <v>0</v>
      </c>
      <c r="G51" s="25">
        <f t="shared" si="4"/>
        <v>0</v>
      </c>
    </row>
    <row r="52" spans="1:7" ht="31.5">
      <c r="A52" s="22" t="s">
        <v>66</v>
      </c>
      <c r="B52" s="7">
        <v>791</v>
      </c>
      <c r="C52" s="8" t="s">
        <v>63</v>
      </c>
      <c r="D52" s="7" t="s">
        <v>74</v>
      </c>
      <c r="E52" s="8"/>
      <c r="F52" s="25">
        <f t="shared" si="4"/>
        <v>0</v>
      </c>
      <c r="G52" s="25">
        <f t="shared" si="4"/>
        <v>0</v>
      </c>
    </row>
    <row r="53" spans="1:7" ht="31.5">
      <c r="A53" s="22" t="s">
        <v>67</v>
      </c>
      <c r="B53" s="7">
        <v>791</v>
      </c>
      <c r="C53" s="8" t="s">
        <v>63</v>
      </c>
      <c r="D53" s="7" t="s">
        <v>74</v>
      </c>
      <c r="E53" s="8" t="s">
        <v>65</v>
      </c>
      <c r="F53" s="25">
        <f>'по разделам 2022-2023'!E49</f>
        <v>0</v>
      </c>
      <c r="G53" s="25">
        <f>'по разделам 2022-2023'!F49</f>
        <v>0</v>
      </c>
    </row>
    <row r="54" spans="1:7" ht="15.75">
      <c r="A54" s="21" t="s">
        <v>59</v>
      </c>
      <c r="B54" s="10">
        <v>791</v>
      </c>
      <c r="C54" s="9" t="s">
        <v>58</v>
      </c>
      <c r="D54" s="10"/>
      <c r="E54" s="9"/>
      <c r="F54" s="26">
        <f aca="true" t="shared" si="5" ref="F54:G57">F55</f>
        <v>0</v>
      </c>
      <c r="G54" s="26">
        <f t="shared" si="5"/>
        <v>0</v>
      </c>
    </row>
    <row r="55" spans="1:7" ht="38.25" customHeight="1">
      <c r="A55" s="22" t="str">
        <f>'по разделам 2022-2023'!A51</f>
        <v>Муниципальная программа "Развитие жилищно-коммунального хозяйства сельского поселения Стерлибашевский сельсовет"</v>
      </c>
      <c r="B55" s="7">
        <v>791</v>
      </c>
      <c r="C55" s="8" t="s">
        <v>58</v>
      </c>
      <c r="D55" s="7" t="s">
        <v>75</v>
      </c>
      <c r="E55" s="8"/>
      <c r="F55" s="25">
        <f t="shared" si="5"/>
        <v>0</v>
      </c>
      <c r="G55" s="25">
        <f t="shared" si="5"/>
        <v>0</v>
      </c>
    </row>
    <row r="56" spans="1:7" ht="15.75">
      <c r="A56" s="22" t="s">
        <v>60</v>
      </c>
      <c r="B56" s="7">
        <v>791</v>
      </c>
      <c r="C56" s="8" t="s">
        <v>58</v>
      </c>
      <c r="D56" s="7" t="s">
        <v>76</v>
      </c>
      <c r="E56" s="8"/>
      <c r="F56" s="25">
        <f t="shared" si="5"/>
        <v>0</v>
      </c>
      <c r="G56" s="25">
        <f t="shared" si="5"/>
        <v>0</v>
      </c>
    </row>
    <row r="57" spans="1:7" ht="15.75">
      <c r="A57" s="22" t="s">
        <v>61</v>
      </c>
      <c r="B57" s="7">
        <v>791</v>
      </c>
      <c r="C57" s="8" t="s">
        <v>58</v>
      </c>
      <c r="D57" s="7" t="s">
        <v>77</v>
      </c>
      <c r="E57" s="8"/>
      <c r="F57" s="25">
        <f t="shared" si="5"/>
        <v>0</v>
      </c>
      <c r="G57" s="25">
        <f t="shared" si="5"/>
        <v>0</v>
      </c>
    </row>
    <row r="58" spans="1:7" ht="15.75">
      <c r="A58" s="22" t="s">
        <v>44</v>
      </c>
      <c r="B58" s="7">
        <v>791</v>
      </c>
      <c r="C58" s="8" t="s">
        <v>58</v>
      </c>
      <c r="D58" s="7" t="s">
        <v>77</v>
      </c>
      <c r="E58" s="8" t="s">
        <v>39</v>
      </c>
      <c r="F58" s="25">
        <f>'по разделам 2022-2023'!E54</f>
        <v>0</v>
      </c>
      <c r="G58" s="25">
        <f>'по разделам 2022-2023'!F54</f>
        <v>0</v>
      </c>
    </row>
    <row r="59" spans="1:7" ht="15.75">
      <c r="A59" s="19" t="s">
        <v>16</v>
      </c>
      <c r="B59" s="10">
        <v>791</v>
      </c>
      <c r="C59" s="9" t="s">
        <v>17</v>
      </c>
      <c r="D59" s="10"/>
      <c r="E59" s="9"/>
      <c r="F59" s="26">
        <f>F60+F64</f>
        <v>0</v>
      </c>
      <c r="G59" s="26">
        <f>G60+G64</f>
        <v>0</v>
      </c>
    </row>
    <row r="60" spans="1:7" ht="36.75" customHeight="1">
      <c r="A60" s="22" t="str">
        <f>'по разделам 2022-2023'!A56</f>
        <v>Муниципальная программа "Развитие жилищно-коммунального хозяйства сельского поселения Стерлибашевский сельсовет"</v>
      </c>
      <c r="B60" s="7">
        <v>791</v>
      </c>
      <c r="C60" s="7" t="s">
        <v>47</v>
      </c>
      <c r="D60" s="7" t="s">
        <v>75</v>
      </c>
      <c r="E60" s="7"/>
      <c r="F60" s="25">
        <f aca="true" t="shared" si="6" ref="F60:G62">F61</f>
        <v>0</v>
      </c>
      <c r="G60" s="25">
        <f t="shared" si="6"/>
        <v>0</v>
      </c>
    </row>
    <row r="61" spans="1:7" ht="31.5">
      <c r="A61" s="22" t="s">
        <v>62</v>
      </c>
      <c r="B61" s="7">
        <v>791</v>
      </c>
      <c r="C61" s="7" t="s">
        <v>47</v>
      </c>
      <c r="D61" s="7" t="s">
        <v>78</v>
      </c>
      <c r="E61" s="7"/>
      <c r="F61" s="25">
        <f t="shared" si="6"/>
        <v>0</v>
      </c>
      <c r="G61" s="25">
        <f t="shared" si="6"/>
        <v>0</v>
      </c>
    </row>
    <row r="62" spans="1:7" ht="15.75">
      <c r="A62" s="22" t="s">
        <v>48</v>
      </c>
      <c r="B62" s="7">
        <v>791</v>
      </c>
      <c r="C62" s="7" t="s">
        <v>47</v>
      </c>
      <c r="D62" s="7" t="s">
        <v>79</v>
      </c>
      <c r="E62" s="7"/>
      <c r="F62" s="25">
        <f t="shared" si="6"/>
        <v>0</v>
      </c>
      <c r="G62" s="25">
        <f t="shared" si="6"/>
        <v>0</v>
      </c>
    </row>
    <row r="63" spans="1:7" ht="15.75">
      <c r="A63" s="22" t="s">
        <v>44</v>
      </c>
      <c r="B63" s="7">
        <v>791</v>
      </c>
      <c r="C63" s="7" t="s">
        <v>47</v>
      </c>
      <c r="D63" s="7" t="s">
        <v>79</v>
      </c>
      <c r="E63" s="7" t="s">
        <v>39</v>
      </c>
      <c r="F63" s="25">
        <f>'по разделам 2022-2023'!E59</f>
        <v>0</v>
      </c>
      <c r="G63" s="25">
        <f>'по разделам 2022-2023'!F59</f>
        <v>0</v>
      </c>
    </row>
    <row r="64" spans="1:7" ht="15.75">
      <c r="A64" s="22" t="s">
        <v>37</v>
      </c>
      <c r="B64" s="7"/>
      <c r="C64" s="7" t="s">
        <v>47</v>
      </c>
      <c r="D64" s="7" t="s">
        <v>70</v>
      </c>
      <c r="E64" s="7"/>
      <c r="F64" s="25">
        <f>F65+F67</f>
        <v>0</v>
      </c>
      <c r="G64" s="25">
        <f>G65+G67</f>
        <v>0</v>
      </c>
    </row>
    <row r="65" spans="1:7" ht="63">
      <c r="A65" s="22" t="s">
        <v>106</v>
      </c>
      <c r="B65" s="7"/>
      <c r="C65" s="7" t="s">
        <v>47</v>
      </c>
      <c r="D65" s="7" t="s">
        <v>105</v>
      </c>
      <c r="E65" s="7"/>
      <c r="F65" s="25">
        <f>F66</f>
        <v>0</v>
      </c>
      <c r="G65" s="25">
        <f>G66</f>
        <v>0</v>
      </c>
    </row>
    <row r="66" spans="1:7" ht="15.75">
      <c r="A66" s="22" t="s">
        <v>44</v>
      </c>
      <c r="B66" s="7"/>
      <c r="C66" s="7" t="s">
        <v>47</v>
      </c>
      <c r="D66" s="7" t="s">
        <v>105</v>
      </c>
      <c r="E66" s="7">
        <v>200</v>
      </c>
      <c r="F66" s="25">
        <f>'по разделам 2022-2023'!E62</f>
        <v>0</v>
      </c>
      <c r="G66" s="25">
        <f>'по разделам 2022-2023'!F62</f>
        <v>0</v>
      </c>
    </row>
    <row r="67" spans="1:7" ht="31.5">
      <c r="A67" s="22" t="s">
        <v>107</v>
      </c>
      <c r="B67" s="7"/>
      <c r="C67" s="7" t="s">
        <v>47</v>
      </c>
      <c r="D67" s="7" t="s">
        <v>108</v>
      </c>
      <c r="E67" s="7"/>
      <c r="F67" s="25">
        <f>F68</f>
        <v>0</v>
      </c>
      <c r="G67" s="25">
        <f>G68</f>
        <v>0</v>
      </c>
    </row>
    <row r="68" spans="1:7" ht="15.75">
      <c r="A68" s="22" t="s">
        <v>44</v>
      </c>
      <c r="B68" s="7"/>
      <c r="C68" s="7" t="s">
        <v>47</v>
      </c>
      <c r="D68" s="7" t="s">
        <v>108</v>
      </c>
      <c r="E68" s="7">
        <v>200</v>
      </c>
      <c r="F68" s="25">
        <f>'по разделам 2022-2023'!E64</f>
        <v>0</v>
      </c>
      <c r="G68" s="25">
        <f>'по разделам 2022-2023'!F64</f>
        <v>0</v>
      </c>
    </row>
    <row r="69" spans="1:7" ht="15.75">
      <c r="A69" s="19" t="s">
        <v>93</v>
      </c>
      <c r="B69" s="10">
        <v>791</v>
      </c>
      <c r="C69" s="9" t="s">
        <v>94</v>
      </c>
      <c r="D69" s="7"/>
      <c r="E69" s="7"/>
      <c r="F69" s="26">
        <f aca="true" t="shared" si="7" ref="F69:G72">F70</f>
        <v>0</v>
      </c>
      <c r="G69" s="26">
        <f t="shared" si="7"/>
        <v>0</v>
      </c>
    </row>
    <row r="70" spans="1:7" ht="31.5">
      <c r="A70" s="22" t="str">
        <f>'по разделам 2022-2023'!A66</f>
        <v>Муниципальная программа "Развитие жилищно-коммунального хозяйства сельского поселения Стерлибашевский сельсовет"</v>
      </c>
      <c r="B70" s="7">
        <v>791</v>
      </c>
      <c r="C70" s="8" t="s">
        <v>95</v>
      </c>
      <c r="D70" s="7" t="s">
        <v>75</v>
      </c>
      <c r="E70" s="7"/>
      <c r="F70" s="25">
        <f t="shared" si="7"/>
        <v>0</v>
      </c>
      <c r="G70" s="25">
        <f t="shared" si="7"/>
        <v>0</v>
      </c>
    </row>
    <row r="71" spans="1:7" ht="31.5">
      <c r="A71" s="22" t="s">
        <v>62</v>
      </c>
      <c r="B71" s="7">
        <v>791</v>
      </c>
      <c r="C71" s="8" t="s">
        <v>95</v>
      </c>
      <c r="D71" s="7" t="s">
        <v>78</v>
      </c>
      <c r="E71" s="7"/>
      <c r="F71" s="25">
        <f t="shared" si="7"/>
        <v>0</v>
      </c>
      <c r="G71" s="25">
        <f t="shared" si="7"/>
        <v>0</v>
      </c>
    </row>
    <row r="72" spans="1:7" ht="63">
      <c r="A72" s="22" t="s">
        <v>96</v>
      </c>
      <c r="B72" s="8" t="s">
        <v>69</v>
      </c>
      <c r="C72" s="8" t="s">
        <v>95</v>
      </c>
      <c r="D72" s="7" t="s">
        <v>80</v>
      </c>
      <c r="E72" s="8"/>
      <c r="F72" s="25">
        <f t="shared" si="7"/>
        <v>0</v>
      </c>
      <c r="G72" s="25">
        <f t="shared" si="7"/>
        <v>0</v>
      </c>
    </row>
    <row r="73" spans="1:7" ht="15.75">
      <c r="A73" s="33" t="s">
        <v>44</v>
      </c>
      <c r="B73" s="8" t="s">
        <v>69</v>
      </c>
      <c r="C73" s="8" t="s">
        <v>47</v>
      </c>
      <c r="D73" s="35" t="s">
        <v>80</v>
      </c>
      <c r="E73" s="8" t="s">
        <v>39</v>
      </c>
      <c r="F73" s="25">
        <f>'по разделам 2022-2023'!E69</f>
        <v>0</v>
      </c>
      <c r="G73" s="25">
        <f>'по разделам 2022-2023'!F69</f>
        <v>0</v>
      </c>
    </row>
    <row r="74" spans="1:7" ht="15.75">
      <c r="A74" s="27" t="s">
        <v>30</v>
      </c>
      <c r="B74" s="7">
        <v>791</v>
      </c>
      <c r="C74" s="8" t="s">
        <v>31</v>
      </c>
      <c r="D74" s="27"/>
      <c r="E74" s="28"/>
      <c r="F74" s="25">
        <f aca="true" t="shared" si="8" ref="F74:G76">F75</f>
        <v>0</v>
      </c>
      <c r="G74" s="25">
        <f t="shared" si="8"/>
        <v>0</v>
      </c>
    </row>
    <row r="75" spans="1:7" ht="15.75">
      <c r="A75" s="22" t="s">
        <v>37</v>
      </c>
      <c r="B75" s="7">
        <v>791</v>
      </c>
      <c r="C75" s="8" t="s">
        <v>53</v>
      </c>
      <c r="D75" s="7" t="s">
        <v>70</v>
      </c>
      <c r="E75" s="7"/>
      <c r="F75" s="25">
        <f t="shared" si="8"/>
        <v>0</v>
      </c>
      <c r="G75" s="25">
        <f t="shared" si="8"/>
        <v>0</v>
      </c>
    </row>
    <row r="76" spans="1:7" ht="15.75">
      <c r="A76" s="22" t="s">
        <v>49</v>
      </c>
      <c r="B76" s="7">
        <v>791</v>
      </c>
      <c r="C76" s="8" t="s">
        <v>54</v>
      </c>
      <c r="D76" s="7" t="s">
        <v>90</v>
      </c>
      <c r="E76" s="7"/>
      <c r="F76" s="25">
        <f t="shared" si="8"/>
        <v>0</v>
      </c>
      <c r="G76" s="25">
        <f t="shared" si="8"/>
        <v>0</v>
      </c>
    </row>
    <row r="77" spans="1:7" ht="15.75">
      <c r="A77" s="22" t="s">
        <v>45</v>
      </c>
      <c r="B77" s="7">
        <v>791</v>
      </c>
      <c r="C77" s="8" t="s">
        <v>54</v>
      </c>
      <c r="D77" s="7" t="s">
        <v>90</v>
      </c>
      <c r="E77" s="7" t="s">
        <v>56</v>
      </c>
      <c r="F77" s="25">
        <f>'по разделам 2022-2023'!E73</f>
        <v>0</v>
      </c>
      <c r="G77" s="25">
        <f>'по разделам 2022-2023'!F73</f>
        <v>0</v>
      </c>
    </row>
  </sheetData>
  <sheetProtection/>
  <mergeCells count="10">
    <mergeCell ref="A12:G12"/>
    <mergeCell ref="A13:G13"/>
    <mergeCell ref="A14:G14"/>
    <mergeCell ref="F16:G16"/>
    <mergeCell ref="F17:G17"/>
    <mergeCell ref="B17:B18"/>
    <mergeCell ref="A17:A18"/>
    <mergeCell ref="C17:C18"/>
    <mergeCell ref="D17:D18"/>
    <mergeCell ref="E17:E18"/>
  </mergeCells>
  <printOptions/>
  <pageMargins left="0.2755905511811024" right="0.1968503937007874" top="0.3937007874015748" bottom="0.1968503937007874" header="0" footer="0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2020-12-25T10:56:28Z</cp:lastPrinted>
  <dcterms:created xsi:type="dcterms:W3CDTF">2006-12-15T10:30:17Z</dcterms:created>
  <dcterms:modified xsi:type="dcterms:W3CDTF">2021-01-12T06:23:57Z</dcterms:modified>
  <cp:category/>
  <cp:version/>
  <cp:contentType/>
  <cp:contentStatus/>
</cp:coreProperties>
</file>